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16104" windowHeight="5616"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<sst xmlns="http://schemas.openxmlformats.org/spreadsheetml/2006/main" count="1306" uniqueCount="1256">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</sst>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2"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3"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78" fillId="0" borderId="14" applyNumberFormat="0" applyFill="0" applyAlignment="0" applyProtection="0"/>
    <xf numFmtId="0" fontId="25" fillId="0" borderId="0" applyNumberFormat="0" applyFill="0" applyBorder="0" applyAlignment="0" applyProtection="0"/>
    <xf numFmtId="0" fontId="79" fillId="33" borderId="15" applyNumberFormat="0" applyAlignment="0" applyProtection="0"/>
  </cellStyleXfs>
  <cellXfs count="512">
    <xf numFmtId="0" fontId="0" fillId="0" borderId="0" xfId="0" applyAlignment="1">
      <alignment/>
    </xf>
    <xf numFmtId="0" fontId="7" fillId="0" borderId="0" xfId="60"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1" applyFont="1" applyBorder="1" applyProtection="1">
      <alignment/>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3" fillId="0" borderId="0" xfId="70" applyFont="1"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Protection="1">
      <alignment/>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2" fillId="34" borderId="0" xfId="70" applyFont="1" applyFill="1" applyAlignment="1" applyProtection="1">
      <alignment vertical="top" wrapText="1"/>
      <protection/>
    </xf>
    <xf numFmtId="0" fontId="31" fillId="34" borderId="0" xfId="70" applyFont="1" applyFill="1" applyAlignment="1" applyProtection="1">
      <alignment vertical="top"/>
      <protection/>
    </xf>
    <xf numFmtId="0" fontId="0" fillId="0" borderId="0" xfId="70" applyFont="1" applyAlignment="1" applyProtection="1">
      <alignment/>
      <protection/>
    </xf>
    <xf numFmtId="0" fontId="31" fillId="0" borderId="0" xfId="70" applyFont="1" applyFill="1" applyAlignment="1" applyProtection="1">
      <alignment vertical="top"/>
      <protection/>
    </xf>
    <xf numFmtId="0" fontId="3" fillId="0" borderId="0" xfId="70" applyFont="1" applyAlignment="1" applyProtection="1">
      <alignment horizontal="left" vertical="top"/>
      <protection/>
    </xf>
    <xf numFmtId="0" fontId="32" fillId="0" borderId="0" xfId="70" applyFont="1" applyAlignment="1" applyProtection="1">
      <alignment vertical="top" wrapText="1"/>
      <protection/>
    </xf>
    <xf numFmtId="0" fontId="0" fillId="0" borderId="0" xfId="70" applyFont="1" applyProtection="1">
      <alignment/>
      <protection/>
    </xf>
    <xf numFmtId="0" fontId="28" fillId="0" borderId="0" xfId="70" applyFont="1" applyProtection="1">
      <alignment/>
      <protection/>
    </xf>
    <xf numFmtId="0" fontId="6" fillId="0" borderId="0" xfId="70" applyFont="1" applyFill="1" applyBorder="1" applyAlignment="1" applyProtection="1">
      <alignment horizontal="left" vertical="center"/>
      <protection/>
    </xf>
    <xf numFmtId="0" fontId="3" fillId="0" borderId="0" xfId="70" applyFont="1" applyProtection="1">
      <alignment/>
      <protection/>
    </xf>
    <xf numFmtId="0" fontId="6" fillId="0" borderId="39" xfId="70" applyFont="1" applyFill="1" applyBorder="1" applyAlignment="1" applyProtection="1">
      <alignment horizontal="center" vertical="top" wrapText="1"/>
      <protection/>
    </xf>
    <xf numFmtId="0" fontId="0" fillId="0" borderId="39" xfId="70" applyBorder="1" applyAlignment="1" applyProtection="1">
      <alignment horizontal="center" vertical="top"/>
      <protection/>
    </xf>
    <xf numFmtId="0" fontId="24" fillId="0" borderId="38" xfId="71" applyFont="1" applyBorder="1" applyAlignment="1" applyProtection="1">
      <alignment wrapText="1"/>
      <protection/>
    </xf>
    <xf numFmtId="0" fontId="0" fillId="0" borderId="0" xfId="70" applyAlignment="1" applyProtection="1">
      <alignment wrapText="1"/>
      <protection/>
    </xf>
    <xf numFmtId="0" fontId="0" fillId="0" borderId="35" xfId="70" applyBorder="1" applyAlignment="1" applyProtection="1">
      <alignment horizontal="center" vertical="top"/>
      <protection/>
    </xf>
    <xf numFmtId="0" fontId="0" fillId="0" borderId="38" xfId="70" applyBorder="1" applyProtection="1">
      <alignment/>
      <protection/>
    </xf>
    <xf numFmtId="0" fontId="2" fillId="37" borderId="0" xfId="70" applyFont="1" applyFill="1" applyBorder="1" applyAlignment="1" applyProtection="1">
      <alignment horizontal="left"/>
      <protection/>
    </xf>
    <xf numFmtId="14" fontId="0" fillId="30" borderId="39" xfId="70" applyNumberFormat="1" applyFill="1" applyBorder="1" applyAlignment="1" applyProtection="1">
      <alignment horizontal="center" vertical="top" wrapText="1"/>
      <protection locked="0"/>
    </xf>
    <xf numFmtId="14" fontId="0" fillId="30" borderId="39" xfId="70" applyNumberFormat="1" applyFont="1" applyFill="1" applyBorder="1" applyAlignment="1" applyProtection="1">
      <alignment horizontal="center" vertical="top" wrapText="1"/>
      <protection locked="0"/>
    </xf>
    <xf numFmtId="0" fontId="0" fillId="30" borderId="37" xfId="70" applyFill="1" applyBorder="1" applyProtection="1">
      <alignment/>
      <protection locked="0"/>
    </xf>
    <xf numFmtId="0" fontId="0" fillId="30" borderId="38" xfId="70" applyFill="1" applyBorder="1" applyProtection="1">
      <alignment/>
      <protection locked="0"/>
    </xf>
    <xf numFmtId="0" fontId="0" fillId="30" borderId="36" xfId="70" applyFill="1" applyBorder="1" applyProtection="1">
      <alignment/>
      <protection locked="0"/>
    </xf>
    <xf numFmtId="0" fontId="0" fillId="30" borderId="34" xfId="70" applyFill="1" applyBorder="1" applyProtection="1">
      <alignment/>
      <protection locked="0"/>
    </xf>
    <xf numFmtId="0" fontId="0" fillId="30" borderId="0" xfId="70" applyFill="1" applyBorder="1" applyProtection="1">
      <alignment/>
      <protection locked="0"/>
    </xf>
    <xf numFmtId="0" fontId="0" fillId="30" borderId="33" xfId="70" applyFill="1" applyBorder="1" applyProtection="1">
      <alignment/>
      <protection locked="0"/>
    </xf>
    <xf numFmtId="0" fontId="0" fillId="30" borderId="31" xfId="70" applyFill="1" applyBorder="1" applyProtection="1">
      <alignment/>
      <protection locked="0"/>
    </xf>
    <xf numFmtId="0" fontId="0" fillId="30" borderId="40" xfId="70" applyFill="1" applyBorder="1" applyProtection="1">
      <alignment/>
      <protection locked="0"/>
    </xf>
    <xf numFmtId="0" fontId="0" fillId="30" borderId="30" xfId="70" applyFill="1" applyBorder="1" applyProtection="1">
      <alignment/>
      <protection locked="0"/>
    </xf>
    <xf numFmtId="0" fontId="0" fillId="0" borderId="0" xfId="70" applyAlignment="1" applyProtection="1">
      <alignment vertical="top"/>
      <protection/>
    </xf>
    <xf numFmtId="0" fontId="2" fillId="37" borderId="0" xfId="70" applyFont="1" applyFill="1" applyBorder="1" applyAlignment="1" applyProtection="1">
      <alignment horizontal="left" vertical="top"/>
      <protection/>
    </xf>
    <xf numFmtId="0" fontId="0" fillId="0" borderId="0" xfId="70" applyAlignment="1" applyProtection="1">
      <alignment/>
      <protection/>
    </xf>
    <xf numFmtId="0" fontId="3" fillId="0" borderId="0" xfId="70" applyFont="1" applyAlignment="1" applyProtection="1">
      <alignment vertical="top"/>
      <protection/>
    </xf>
    <xf numFmtId="0" fontId="0" fillId="0" borderId="0" xfId="70" applyFont="1" applyAlignment="1" applyProtection="1">
      <alignment vertical="top"/>
      <protection/>
    </xf>
    <xf numFmtId="0" fontId="6" fillId="0" borderId="0" xfId="70" applyFont="1" applyAlignment="1" applyProtection="1">
      <alignment vertical="top" wrapText="1"/>
      <protection/>
    </xf>
    <xf numFmtId="0" fontId="4" fillId="0" borderId="0" xfId="70" applyFont="1" applyAlignment="1" applyProtection="1">
      <alignment vertical="top"/>
      <protection/>
    </xf>
    <xf numFmtId="0" fontId="5" fillId="0" borderId="0" xfId="70" applyFont="1" applyBorder="1" applyAlignment="1" applyProtection="1">
      <alignment vertical="top" wrapText="1"/>
      <protection/>
    </xf>
    <xf numFmtId="0" fontId="0" fillId="0" borderId="0" xfId="70" applyFill="1" applyAlignment="1" applyProtection="1">
      <alignment vertical="top"/>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0" fillId="0" borderId="0" xfId="70" applyAlignment="1" applyProtection="1">
      <alignment vertical="center"/>
      <protection/>
    </xf>
    <xf numFmtId="0" fontId="3" fillId="0" borderId="0" xfId="70" applyFont="1" applyFill="1" applyAlignment="1" applyProtection="1">
      <alignment vertical="center"/>
      <protection/>
    </xf>
    <xf numFmtId="0" fontId="0" fillId="0" borderId="0" xfId="70" applyFont="1" applyAlignment="1" applyProtection="1">
      <alignment vertical="center"/>
      <protection/>
    </xf>
    <xf numFmtId="0" fontId="32"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3" fillId="34" borderId="0" xfId="70" applyFont="1" applyFill="1" applyBorder="1" applyAlignment="1" applyProtection="1">
      <alignment horizontal="left" vertical="top"/>
      <protection/>
    </xf>
    <xf numFmtId="0" fontId="0" fillId="38" borderId="39" xfId="70" applyFont="1" applyFill="1" applyBorder="1" applyAlignment="1" applyProtection="1">
      <alignment vertical="top"/>
      <protection/>
    </xf>
    <xf numFmtId="0" fontId="0" fillId="38" borderId="0" xfId="70" applyFill="1" applyAlignment="1" applyProtection="1">
      <alignment vertical="top"/>
      <protection/>
    </xf>
    <xf numFmtId="0" fontId="0" fillId="38" borderId="0" xfId="70" applyFont="1" applyFill="1" applyAlignment="1" applyProtection="1">
      <alignment vertical="top"/>
      <protection/>
    </xf>
    <xf numFmtId="0" fontId="27" fillId="0" borderId="0" xfId="70" applyFont="1" applyAlignment="1" applyProtection="1">
      <alignment vertical="top"/>
      <protection/>
    </xf>
    <xf numFmtId="0" fontId="0" fillId="38" borderId="0" xfId="70" applyFill="1" applyAlignment="1" applyProtection="1">
      <alignment vertical="center"/>
      <protection/>
    </xf>
    <xf numFmtId="0" fontId="0" fillId="38" borderId="0" xfId="70" applyFont="1" applyFill="1" applyAlignment="1" applyProtection="1">
      <alignment vertical="center"/>
      <protection/>
    </xf>
    <xf numFmtId="0" fontId="2" fillId="37" borderId="41" xfId="70" applyFont="1" applyFill="1" applyBorder="1" applyAlignment="1" applyProtection="1">
      <alignment horizontal="left" vertical="top"/>
      <protection/>
    </xf>
    <xf numFmtId="0" fontId="50" fillId="0" borderId="0" xfId="70"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70" applyFill="1" applyProtection="1">
      <alignment/>
      <protection/>
    </xf>
    <xf numFmtId="0" fontId="0" fillId="38" borderId="0" xfId="70"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85" fontId="0" fillId="0" borderId="0" xfId="0" applyNumberFormat="1" applyAlignment="1" applyProtection="1">
      <alignment/>
      <protection/>
    </xf>
    <xf numFmtId="0" fontId="5" fillId="0" borderId="0" xfId="0" applyFont="1" applyAlignment="1" applyProtection="1">
      <alignment/>
      <protection/>
    </xf>
    <xf numFmtId="185" fontId="6" fillId="34" borderId="17" xfId="0" applyNumberFormat="1" applyFont="1" applyFill="1" applyBorder="1" applyAlignment="1" applyProtection="1">
      <alignment horizontal="right" vertical="center"/>
      <protection/>
    </xf>
    <xf numFmtId="185" fontId="5" fillId="34" borderId="39" xfId="0" applyNumberFormat="1" applyFont="1" applyFill="1" applyBorder="1" applyAlignment="1" applyProtection="1">
      <alignment horizontal="right" vertical="center"/>
      <protection/>
    </xf>
    <xf numFmtId="185" fontId="5" fillId="34" borderId="16" xfId="0" applyNumberFormat="1" applyFont="1" applyFill="1" applyBorder="1" applyAlignment="1" applyProtection="1">
      <alignment horizontal="right" vertical="center"/>
      <protection/>
    </xf>
    <xf numFmtId="195" fontId="5" fillId="34" borderId="39" xfId="0" applyNumberFormat="1" applyFont="1" applyFill="1" applyBorder="1" applyAlignment="1" applyProtection="1">
      <alignment horizontal="right" vertical="center"/>
      <protection/>
    </xf>
    <xf numFmtId="195"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195" fontId="5" fillId="30" borderId="39" xfId="0" applyNumberFormat="1" applyFont="1" applyFill="1" applyBorder="1" applyAlignment="1" applyProtection="1">
      <alignment horizontal="right" vertical="center"/>
      <protection locked="0"/>
    </xf>
    <xf numFmtId="195" fontId="5" fillId="30" borderId="16" xfId="0" applyNumberFormat="1" applyFont="1" applyFill="1" applyBorder="1" applyAlignment="1" applyProtection="1">
      <alignment horizontal="right" vertical="center"/>
      <protection locked="0"/>
    </xf>
    <xf numFmtId="185" fontId="5" fillId="30"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85" fontId="6" fillId="36" borderId="16" xfId="0" applyNumberFormat="1" applyFont="1" applyFill="1" applyBorder="1" applyAlignment="1" applyProtection="1">
      <alignment vertical="center"/>
      <protection/>
    </xf>
    <xf numFmtId="185" fontId="6" fillId="36" borderId="39" xfId="0" applyNumberFormat="1" applyFont="1" applyFill="1" applyBorder="1" applyAlignment="1" applyProtection="1">
      <alignment vertical="center"/>
      <protection/>
    </xf>
    <xf numFmtId="185" fontId="5" fillId="36" borderId="16" xfId="0" applyNumberFormat="1" applyFont="1" applyFill="1" applyBorder="1" applyAlignment="1" applyProtection="1">
      <alignment horizontal="right" vertical="center"/>
      <protection/>
    </xf>
    <xf numFmtId="185" fontId="5" fillId="36" borderId="39" xfId="0" applyNumberFormat="1" applyFont="1" applyFill="1" applyBorder="1" applyAlignment="1" applyProtection="1">
      <alignment horizontal="right" vertical="center"/>
      <protection/>
    </xf>
    <xf numFmtId="185"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70" applyFont="1" applyFill="1" applyBorder="1" applyProtection="1">
      <alignment/>
      <protection/>
    </xf>
    <xf numFmtId="49" fontId="5" fillId="30" borderId="16" xfId="0" applyNumberFormat="1" applyFont="1" applyFill="1" applyBorder="1" applyAlignment="1" applyProtection="1">
      <alignment horizontal="left" vertical="center"/>
      <protection locked="0"/>
    </xf>
    <xf numFmtId="49" fontId="0" fillId="30" borderId="39" xfId="70" applyNumberFormat="1" applyFont="1" applyFill="1" applyBorder="1" applyAlignment="1" applyProtection="1">
      <alignment vertical="top" wrapText="1"/>
      <protection locked="0"/>
    </xf>
    <xf numFmtId="49" fontId="0" fillId="30" borderId="39" xfId="70"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70" applyFont="1" applyFill="1" applyAlignment="1" applyProtection="1">
      <alignment horizontal="left" vertical="top" wrapText="1"/>
      <protection/>
    </xf>
    <xf numFmtId="0" fontId="4"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3" fillId="34" borderId="38" xfId="70" applyFont="1" applyFill="1" applyBorder="1" applyAlignment="1" applyProtection="1">
      <alignment horizontal="left" vertical="top" wrapText="1"/>
      <protection/>
    </xf>
    <xf numFmtId="0" fontId="9" fillId="34" borderId="0" xfId="70"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70" applyFont="1" applyFill="1" applyAlignment="1" applyProtection="1">
      <alignment horizontal="left" vertical="top" wrapText="1"/>
      <protection/>
    </xf>
    <xf numFmtId="0" fontId="3" fillId="0" borderId="0" xfId="70" applyFont="1" applyAlignment="1" applyProtection="1">
      <alignment horizontal="left"/>
      <protection/>
    </xf>
    <xf numFmtId="0" fontId="3" fillId="0" borderId="0" xfId="70" applyFont="1" applyAlignment="1" applyProtection="1">
      <alignment horizontal="left" vertical="top" wrapText="1"/>
      <protection/>
    </xf>
    <xf numFmtId="0" fontId="4" fillId="0" borderId="0" xfId="70" applyFont="1" applyAlignment="1" applyProtection="1">
      <alignment horizontal="left" vertical="top" wrapText="1"/>
      <protection/>
    </xf>
    <xf numFmtId="0" fontId="60" fillId="34" borderId="52" xfId="70"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70" applyFont="1" applyBorder="1" applyAlignment="1" applyProtection="1">
      <alignment horizontal="left" vertical="top" wrapText="1"/>
      <protection/>
    </xf>
    <xf numFmtId="0" fontId="5" fillId="0" borderId="39" xfId="70" applyFont="1" applyBorder="1" applyAlignment="1" applyProtection="1">
      <alignment horizontal="left" vertical="top" wrapText="1"/>
      <protection/>
    </xf>
    <xf numFmtId="0" fontId="3" fillId="34" borderId="16" xfId="70" applyFont="1" applyFill="1" applyBorder="1" applyAlignment="1" applyProtection="1">
      <alignment horizontal="left" vertical="top" wrapText="1"/>
      <protection/>
    </xf>
    <xf numFmtId="0" fontId="51" fillId="34" borderId="36" xfId="70" applyFont="1" applyFill="1" applyBorder="1" applyAlignment="1" applyProtection="1">
      <alignment horizontal="left" vertical="top" wrapText="1"/>
      <protection/>
    </xf>
    <xf numFmtId="0" fontId="0" fillId="34" borderId="16" xfId="70" applyFont="1" applyFill="1" applyBorder="1" applyAlignment="1" applyProtection="1">
      <alignment horizontal="left" vertical="top" wrapText="1"/>
      <protection/>
    </xf>
    <xf numFmtId="0" fontId="6" fillId="0" borderId="16" xfId="70" applyFont="1" applyBorder="1" applyAlignment="1" applyProtection="1">
      <alignment horizontal="left" vertical="top" wrapText="1"/>
      <protection/>
    </xf>
    <xf numFmtId="0" fontId="6" fillId="0" borderId="16" xfId="70" applyFont="1" applyBorder="1" applyAlignment="1" applyProtection="1">
      <alignment horizontal="left" vertical="top"/>
      <protection/>
    </xf>
    <xf numFmtId="0" fontId="6" fillId="0" borderId="39" xfId="70" applyFont="1" applyBorder="1" applyAlignment="1" applyProtection="1">
      <alignment horizontal="left" vertical="top"/>
      <protection/>
    </xf>
    <xf numFmtId="0" fontId="5" fillId="0" borderId="16" xfId="70" applyFont="1" applyBorder="1" applyAlignment="1" applyProtection="1">
      <alignment horizontal="left" vertical="top"/>
      <protection/>
    </xf>
    <xf numFmtId="0" fontId="0" fillId="0" borderId="0" xfId="70" applyFill="1" applyAlignment="1" applyProtection="1">
      <alignment horizontal="left" vertical="top"/>
      <protection/>
    </xf>
    <xf numFmtId="0" fontId="50" fillId="0" borderId="0" xfId="70" applyFont="1" applyAlignment="1" applyProtection="1">
      <alignment horizontal="left" vertical="top" wrapText="1"/>
      <protection/>
    </xf>
    <xf numFmtId="0" fontId="60" fillId="34" borderId="0" xfId="70" applyFont="1" applyFill="1" applyAlignment="1" applyProtection="1">
      <alignment horizontal="left" vertical="top" wrapText="1"/>
      <protection/>
    </xf>
    <xf numFmtId="0" fontId="8" fillId="34" borderId="0" xfId="70" applyNumberFormat="1" applyFont="1" applyFill="1" applyAlignment="1" applyProtection="1">
      <alignment horizontal="left" vertical="top"/>
      <protection/>
    </xf>
    <xf numFmtId="0" fontId="3" fillId="0" borderId="0" xfId="70" applyNumberFormat="1" applyFont="1" applyAlignment="1" applyProtection="1">
      <alignment horizontal="left" vertical="top" wrapText="1"/>
      <protection/>
    </xf>
    <xf numFmtId="0" fontId="6" fillId="0" borderId="39" xfId="70" applyNumberFormat="1" applyFont="1" applyBorder="1" applyAlignment="1" applyProtection="1">
      <alignment horizontal="left" vertical="top"/>
      <protection/>
    </xf>
    <xf numFmtId="0" fontId="6" fillId="0" borderId="39" xfId="70" applyNumberFormat="1" applyFont="1" applyFill="1" applyBorder="1" applyAlignment="1" applyProtection="1">
      <alignment horizontal="left" vertical="top"/>
      <protection/>
    </xf>
    <xf numFmtId="0" fontId="6" fillId="0" borderId="39" xfId="70" applyNumberFormat="1" applyFont="1" applyFill="1" applyBorder="1" applyAlignment="1" applyProtection="1">
      <alignment horizontal="left" vertical="top" wrapText="1"/>
      <protection/>
    </xf>
    <xf numFmtId="0" fontId="66" fillId="0" borderId="39" xfId="70" applyNumberFormat="1" applyFont="1" applyFill="1" applyBorder="1" applyAlignment="1" applyProtection="1">
      <alignment horizontal="left" vertical="top" wrapText="1"/>
      <protection/>
    </xf>
    <xf numFmtId="0" fontId="6" fillId="0" borderId="39" xfId="70" applyNumberFormat="1" applyFont="1" applyBorder="1" applyAlignment="1" applyProtection="1">
      <alignment horizontal="left" vertical="top" wrapText="1"/>
      <protection/>
    </xf>
    <xf numFmtId="0" fontId="66" fillId="0" borderId="39" xfId="70" applyNumberFormat="1" applyFont="1" applyBorder="1" applyAlignment="1" applyProtection="1">
      <alignment horizontal="left" vertical="top" wrapText="1" indent="1"/>
      <protection/>
    </xf>
    <xf numFmtId="0" fontId="47" fillId="0" borderId="39" xfId="70" applyNumberFormat="1" applyFont="1" applyBorder="1" applyAlignment="1" applyProtection="1">
      <alignment horizontal="left" vertical="top" wrapText="1" indent="2"/>
      <protection/>
    </xf>
    <xf numFmtId="0" fontId="0" fillId="0" borderId="0" xfId="70" applyNumberFormat="1" applyAlignment="1" applyProtection="1">
      <alignment horizontal="left" vertical="top"/>
      <protection/>
    </xf>
    <xf numFmtId="0" fontId="4" fillId="0" borderId="0" xfId="70" applyNumberFormat="1" applyFont="1" applyAlignment="1" applyProtection="1">
      <alignment horizontal="left" vertical="top"/>
      <protection/>
    </xf>
    <xf numFmtId="0" fontId="6" fillId="0" borderId="16" xfId="70" applyNumberFormat="1" applyFont="1" applyBorder="1" applyAlignment="1" applyProtection="1">
      <alignment horizontal="left" vertical="top" wrapText="1"/>
      <protection/>
    </xf>
    <xf numFmtId="0" fontId="27" fillId="0" borderId="39" xfId="70" applyNumberFormat="1" applyFont="1" applyBorder="1" applyAlignment="1" applyProtection="1">
      <alignment horizontal="left" vertical="top"/>
      <protection/>
    </xf>
    <xf numFmtId="0" fontId="3" fillId="0" borderId="0" xfId="70" applyNumberFormat="1" applyFont="1" applyFill="1" applyAlignment="1" applyProtection="1">
      <alignment horizontal="left" vertical="top" wrapText="1"/>
      <protection/>
    </xf>
    <xf numFmtId="0" fontId="5" fillId="0" borderId="16" xfId="70" applyNumberFormat="1" applyFont="1" applyFill="1" applyBorder="1" applyAlignment="1" applyProtection="1">
      <alignment horizontal="left" vertical="top"/>
      <protection/>
    </xf>
    <xf numFmtId="0" fontId="3" fillId="0" borderId="0" xfId="70" applyFont="1" applyFill="1" applyBorder="1" applyAlignment="1" applyProtection="1">
      <alignment horizontal="left" vertical="top" wrapText="1"/>
      <protection/>
    </xf>
    <xf numFmtId="0" fontId="6" fillId="0" borderId="29" xfId="70" applyFont="1" applyFill="1" applyBorder="1" applyAlignment="1" applyProtection="1">
      <alignment horizontal="left" vertical="top" wrapText="1"/>
      <protection/>
    </xf>
    <xf numFmtId="0" fontId="6" fillId="0" borderId="16" xfId="70" applyFont="1" applyFill="1" applyBorder="1" applyAlignment="1" applyProtection="1">
      <alignment horizontal="left" vertical="top" wrapText="1"/>
      <protection/>
    </xf>
    <xf numFmtId="0" fontId="6" fillId="0" borderId="39" xfId="70" applyFont="1" applyFill="1" applyBorder="1" applyAlignment="1" applyProtection="1">
      <alignment horizontal="left" vertical="top" wrapText="1"/>
      <protection/>
    </xf>
    <xf numFmtId="0" fontId="3" fillId="0" borderId="0" xfId="70" applyFont="1" applyFill="1" applyBorder="1" applyAlignment="1" applyProtection="1">
      <alignment horizontal="left" vertical="top"/>
      <protection/>
    </xf>
    <xf numFmtId="0" fontId="3" fillId="0" borderId="0" xfId="70"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70" applyFont="1" applyFill="1" applyBorder="1" applyAlignment="1" applyProtection="1">
      <alignment horizontal="left" vertical="center"/>
      <protection/>
    </xf>
    <xf numFmtId="0" fontId="3" fillId="0" borderId="39" xfId="70"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70"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70" applyAlignment="1" applyProtection="1">
      <alignment horizontal="center" vertical="top"/>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7" fillId="0" borderId="0" xfId="60"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0" fillId="0" borderId="61"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56"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6"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8"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44" fillId="34" borderId="0" xfId="0" applyFont="1" applyFill="1" applyBorder="1" applyAlignment="1" applyProtection="1">
      <alignment vertical="top" wrapText="1"/>
      <protection/>
    </xf>
    <xf numFmtId="0" fontId="44" fillId="34" borderId="0" xfId="0" applyFont="1" applyFill="1" applyAlignment="1" applyProtection="1">
      <alignment horizontal="justify" vertical="top" wrapTex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9"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55" fillId="34" borderId="0" xfId="0" applyFont="1" applyFill="1" applyAlignment="1" applyProtection="1">
      <alignment horizontal="left" vertical="top" wrapText="1" indent="2"/>
      <protection/>
    </xf>
    <xf numFmtId="0" fontId="30" fillId="34" borderId="0" xfId="60" applyFont="1" applyFill="1" applyAlignment="1" applyProtection="1">
      <alignment horizontal="left" vertical="top" wrapText="1"/>
      <protection/>
    </xf>
    <xf numFmtId="0" fontId="52" fillId="34" borderId="38" xfId="0" applyFont="1" applyFill="1" applyBorder="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left" vertical="top"/>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185" fontId="0" fillId="30"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85"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5" fillId="30" borderId="16" xfId="70" applyNumberFormat="1" applyFont="1" applyFill="1" applyBorder="1" applyAlignment="1" applyProtection="1">
      <alignment horizontal="left" vertical="top"/>
      <protection locked="0"/>
    </xf>
    <xf numFmtId="0" fontId="5" fillId="30" borderId="41" xfId="70" applyNumberFormat="1" applyFont="1" applyFill="1" applyBorder="1" applyAlignment="1" applyProtection="1">
      <alignment horizontal="left" vertical="top"/>
      <protection locked="0"/>
    </xf>
    <xf numFmtId="0" fontId="5" fillId="30" borderId="17" xfId="70" applyNumberFormat="1" applyFont="1" applyFill="1" applyBorder="1" applyAlignment="1" applyProtection="1">
      <alignment horizontal="left" vertical="top"/>
      <protection locked="0"/>
    </xf>
    <xf numFmtId="0" fontId="3" fillId="34" borderId="0" xfId="70" applyFont="1" applyFill="1" applyAlignment="1" applyProtection="1">
      <alignment vertical="top" wrapText="1"/>
      <protection/>
    </xf>
    <xf numFmtId="0" fontId="0" fillId="0" borderId="0" xfId="70" applyAlignment="1" applyProtection="1">
      <alignment vertical="top" wrapText="1"/>
      <protection/>
    </xf>
    <xf numFmtId="49" fontId="5" fillId="30" borderId="16" xfId="70" applyNumberFormat="1" applyFont="1" applyFill="1" applyBorder="1" applyAlignment="1" applyProtection="1">
      <alignment horizontal="left" vertical="top"/>
      <protection locked="0"/>
    </xf>
    <xf numFmtId="49" fontId="5" fillId="30" borderId="41" xfId="70" applyNumberFormat="1" applyFont="1" applyFill="1" applyBorder="1" applyAlignment="1" applyProtection="1">
      <alignment horizontal="left" vertical="top"/>
      <protection locked="0"/>
    </xf>
    <xf numFmtId="49" fontId="5" fillId="30" borderId="17" xfId="70" applyNumberFormat="1" applyFont="1" applyFill="1" applyBorder="1" applyAlignment="1" applyProtection="1">
      <alignment horizontal="left" vertical="top"/>
      <protection locked="0"/>
    </xf>
    <xf numFmtId="49" fontId="6" fillId="30" borderId="33" xfId="70" applyNumberFormat="1" applyFont="1" applyFill="1" applyBorder="1" applyAlignment="1" applyProtection="1">
      <alignment vertical="top" wrapText="1"/>
      <protection locked="0"/>
    </xf>
    <xf numFmtId="49" fontId="6" fillId="30" borderId="0" xfId="70" applyNumberFormat="1" applyFont="1" applyFill="1" applyBorder="1" applyAlignment="1" applyProtection="1">
      <alignment vertical="top" wrapText="1"/>
      <protection locked="0"/>
    </xf>
    <xf numFmtId="49" fontId="6" fillId="30" borderId="34" xfId="70" applyNumberFormat="1" applyFont="1" applyFill="1" applyBorder="1" applyAlignment="1" applyProtection="1">
      <alignment vertical="top" wrapText="1"/>
      <protection locked="0"/>
    </xf>
    <xf numFmtId="49" fontId="6" fillId="30" borderId="36" xfId="70" applyNumberFormat="1" applyFont="1" applyFill="1" applyBorder="1" applyAlignment="1" applyProtection="1">
      <alignment vertical="top" wrapText="1"/>
      <protection locked="0"/>
    </xf>
    <xf numFmtId="49" fontId="6" fillId="30" borderId="38" xfId="70" applyNumberFormat="1" applyFont="1" applyFill="1" applyBorder="1" applyAlignment="1" applyProtection="1">
      <alignment vertical="top" wrapText="1"/>
      <protection locked="0"/>
    </xf>
    <xf numFmtId="49" fontId="6" fillId="30" borderId="37" xfId="70" applyNumberFormat="1" applyFont="1" applyFill="1" applyBorder="1" applyAlignment="1" applyProtection="1">
      <alignment vertical="top" wrapText="1"/>
      <protection locked="0"/>
    </xf>
    <xf numFmtId="0" fontId="3" fillId="34" borderId="38" xfId="70" applyFont="1" applyFill="1" applyBorder="1" applyAlignment="1" applyProtection="1">
      <alignment horizontal="left" vertical="top" wrapText="1"/>
      <protection/>
    </xf>
    <xf numFmtId="49" fontId="6" fillId="30" borderId="30" xfId="70" applyNumberFormat="1" applyFont="1" applyFill="1" applyBorder="1" applyAlignment="1" applyProtection="1">
      <alignment vertical="top" wrapText="1"/>
      <protection locked="0"/>
    </xf>
    <xf numFmtId="49" fontId="6" fillId="30" borderId="40" xfId="70" applyNumberFormat="1" applyFont="1" applyFill="1" applyBorder="1" applyAlignment="1" applyProtection="1">
      <alignment vertical="top" wrapText="1"/>
      <protection locked="0"/>
    </xf>
    <xf numFmtId="49" fontId="6" fillId="30" borderId="31" xfId="70" applyNumberFormat="1" applyFont="1" applyFill="1" applyBorder="1" applyAlignment="1" applyProtection="1">
      <alignment vertical="top" wrapText="1"/>
      <protection locked="0"/>
    </xf>
    <xf numFmtId="0" fontId="2" fillId="37" borderId="0" xfId="70" applyFont="1" applyFill="1" applyBorder="1" applyAlignment="1" applyProtection="1">
      <alignment vertical="top"/>
      <protection/>
    </xf>
    <xf numFmtId="0" fontId="0" fillId="0" borderId="34" xfId="70" applyBorder="1" applyAlignment="1" applyProtection="1">
      <alignment vertical="top" wrapText="1"/>
      <protection/>
    </xf>
    <xf numFmtId="0" fontId="4" fillId="34" borderId="0" xfId="70" applyFont="1" applyFill="1" applyAlignment="1" applyProtection="1">
      <alignment horizontal="left" vertical="top" wrapText="1"/>
      <protection/>
    </xf>
    <xf numFmtId="49" fontId="5" fillId="30" borderId="16" xfId="70" applyNumberFormat="1" applyFont="1" applyFill="1" applyBorder="1" applyAlignment="1" applyProtection="1">
      <alignment horizontal="center" vertical="top"/>
      <protection locked="0"/>
    </xf>
    <xf numFmtId="49" fontId="5" fillId="30" borderId="41" xfId="70" applyNumberFormat="1" applyFont="1" applyFill="1" applyBorder="1" applyAlignment="1" applyProtection="1">
      <alignment horizontal="center" vertical="top"/>
      <protection locked="0"/>
    </xf>
    <xf numFmtId="49" fontId="5" fillId="30" borderId="17" xfId="70" applyNumberFormat="1" applyFont="1" applyFill="1" applyBorder="1" applyAlignment="1" applyProtection="1">
      <alignment horizontal="center" vertical="top"/>
      <protection locked="0"/>
    </xf>
    <xf numFmtId="0" fontId="8" fillId="34" borderId="0" xfId="70" applyFont="1" applyFill="1" applyAlignment="1" applyProtection="1">
      <alignment vertical="top" wrapText="1"/>
      <protection/>
    </xf>
    <xf numFmtId="49" fontId="5" fillId="30" borderId="16" xfId="70" applyNumberFormat="1" applyFont="1" applyFill="1" applyBorder="1" applyAlignment="1" applyProtection="1">
      <alignment horizontal="left" vertical="top" wrapText="1"/>
      <protection locked="0"/>
    </xf>
    <xf numFmtId="49" fontId="5" fillId="30" borderId="41" xfId="70" applyNumberFormat="1" applyFont="1" applyFill="1" applyBorder="1" applyAlignment="1" applyProtection="1">
      <alignment horizontal="left" vertical="top" wrapText="1"/>
      <protection locked="0"/>
    </xf>
    <xf numFmtId="49" fontId="5" fillId="30" borderId="17" xfId="70" applyNumberFormat="1" applyFont="1" applyFill="1" applyBorder="1" applyAlignment="1" applyProtection="1">
      <alignment horizontal="left" vertical="top" wrapText="1"/>
      <protection locked="0"/>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wrapText="1"/>
      <protection/>
    </xf>
    <xf numFmtId="0" fontId="0" fillId="0" borderId="0" xfId="70" applyAlignment="1" applyProtection="1">
      <alignment wrapText="1"/>
      <protection/>
    </xf>
    <xf numFmtId="0" fontId="0" fillId="0" borderId="34" xfId="0" applyBorder="1" applyAlignment="1" applyProtection="1">
      <alignment vertical="top" wrapText="1"/>
      <protection/>
    </xf>
    <xf numFmtId="49" fontId="0" fillId="0" borderId="41" xfId="70" applyNumberFormat="1" applyBorder="1" applyProtection="1">
      <alignment/>
      <protection locked="0"/>
    </xf>
    <xf numFmtId="49" fontId="0" fillId="0" borderId="17" xfId="70" applyNumberFormat="1" applyBorder="1" applyProtection="1">
      <alignment/>
      <protection locked="0"/>
    </xf>
    <xf numFmtId="0" fontId="3" fillId="34" borderId="0" xfId="70" applyFont="1" applyFill="1" applyAlignment="1" applyProtection="1">
      <alignment horizontal="left" vertical="center" wrapText="1"/>
      <protection/>
    </xf>
    <xf numFmtId="0" fontId="3" fillId="30" borderId="16" xfId="70" applyNumberFormat="1" applyFont="1" applyFill="1" applyBorder="1" applyAlignment="1" applyProtection="1">
      <alignment horizontal="left" vertical="center" indent="1"/>
      <protection locked="0"/>
    </xf>
    <xf numFmtId="0" fontId="3" fillId="30" borderId="41" xfId="70" applyNumberFormat="1" applyFont="1" applyFill="1" applyBorder="1" applyAlignment="1" applyProtection="1">
      <alignment horizontal="left" vertical="center" indent="1"/>
      <protection locked="0"/>
    </xf>
    <xf numFmtId="0" fontId="3" fillId="30" borderId="17" xfId="70" applyNumberFormat="1" applyFont="1" applyFill="1" applyBorder="1" applyAlignment="1" applyProtection="1">
      <alignment horizontal="left" vertical="center" indent="1"/>
      <protection locked="0"/>
    </xf>
    <xf numFmtId="0" fontId="3" fillId="34" borderId="0" xfId="70" applyFont="1" applyFill="1" applyAlignment="1" applyProtection="1">
      <alignment horizontal="left" vertical="top"/>
      <protection/>
    </xf>
    <xf numFmtId="0" fontId="4" fillId="34" borderId="0" xfId="70" applyFont="1" applyFill="1" applyAlignment="1" applyProtection="1">
      <alignment vertical="top" wrapText="1"/>
      <protection/>
    </xf>
    <xf numFmtId="0" fontId="7" fillId="0" borderId="0" xfId="60" applyFill="1" applyAlignment="1" applyProtection="1">
      <alignment horizontal="left"/>
      <protection/>
    </xf>
    <xf numFmtId="0" fontId="7" fillId="0" borderId="0" xfId="60" applyAlignment="1" applyProtection="1">
      <alignment/>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3" fillId="34" borderId="0" xfId="70" applyFont="1" applyFill="1" applyAlignment="1" applyProtection="1">
      <alignment vertical="top"/>
      <protection/>
    </xf>
    <xf numFmtId="0" fontId="50" fillId="34" borderId="0" xfId="70" applyFont="1" applyFill="1" applyAlignment="1" applyProtection="1">
      <alignment vertical="top" wrapText="1"/>
      <protection/>
    </xf>
    <xf numFmtId="185"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0" xfId="0" applyFont="1" applyFill="1" applyBorder="1" applyAlignment="1" applyProtection="1">
      <alignment vertical="top" wrapText="1"/>
      <protection/>
    </xf>
    <xf numFmtId="0" fontId="7" fillId="0" borderId="0" xfId="60"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3" fillId="0" borderId="0" xfId="0" applyFont="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0" fillId="0" borderId="0" xfId="0" applyBorder="1" applyAlignment="1" applyProtection="1">
      <alignment vertical="top" wrapText="1"/>
      <protection/>
    </xf>
    <xf numFmtId="0" fontId="3" fillId="0" borderId="0" xfId="70" applyFont="1" applyFill="1" applyBorder="1" applyAlignment="1" applyProtection="1">
      <alignment vertical="top" wrapText="1"/>
      <protection/>
    </xf>
    <xf numFmtId="0" fontId="2" fillId="37" borderId="41" xfId="70" applyFont="1" applyFill="1" applyBorder="1" applyAlignment="1" applyProtection="1">
      <alignment horizontal="left" vertical="top" wrapText="1"/>
      <protection/>
    </xf>
    <xf numFmtId="0" fontId="6" fillId="0" borderId="16" xfId="70" applyFont="1" applyFill="1" applyBorder="1" applyAlignment="1" applyProtection="1">
      <alignment horizontal="center" vertical="top" wrapText="1"/>
      <protection/>
    </xf>
    <xf numFmtId="0" fontId="6" fillId="0" borderId="17" xfId="70" applyFont="1" applyFill="1" applyBorder="1" applyAlignment="1" applyProtection="1">
      <alignment horizontal="center" vertical="top" wrapText="1"/>
      <protection/>
    </xf>
    <xf numFmtId="0" fontId="9" fillId="34" borderId="0" xfId="70" applyFont="1" applyFill="1" applyBorder="1" applyAlignment="1" applyProtection="1">
      <alignment horizontal="left" vertical="top" wrapText="1"/>
      <protection/>
    </xf>
    <xf numFmtId="0" fontId="0" fillId="0" borderId="0" xfId="70" applyBorder="1" applyAlignment="1" applyProtection="1">
      <alignment wrapText="1"/>
      <protection/>
    </xf>
    <xf numFmtId="0" fontId="6" fillId="0" borderId="29" xfId="70" applyFont="1" applyFill="1" applyBorder="1" applyAlignment="1" applyProtection="1">
      <alignment horizontal="center" vertical="top" wrapText="1"/>
      <protection/>
    </xf>
    <xf numFmtId="0" fontId="0" fillId="0" borderId="35" xfId="70" applyBorder="1" applyAlignment="1" applyProtection="1">
      <alignment/>
      <protection/>
    </xf>
    <xf numFmtId="0" fontId="7" fillId="0" borderId="0" xfId="60" applyFont="1" applyFill="1" applyAlignment="1" applyProtection="1">
      <alignment horizontal="left"/>
      <protection/>
    </xf>
    <xf numFmtId="0" fontId="0" fillId="0" borderId="0" xfId="70" applyAlignment="1" applyProtection="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9.140625" style="31" customWidth="1"/>
  </cols>
  <sheetData>
    <row r="2" spans="2:9" ht="63.75" customHeight="1">
      <c r="B2" s="358" t="str">
        <f>Translations!$B$1034</f>
        <v>TONNE-KILOMETRE DATA REPORT OF AIRCRAFT OPERATORS</v>
      </c>
      <c r="C2" s="358"/>
      <c r="D2" s="358"/>
      <c r="E2" s="358"/>
      <c r="F2" s="358"/>
      <c r="G2" s="358"/>
      <c r="H2" s="358"/>
      <c r="I2" s="358"/>
    </row>
    <row r="3" ht="12.75">
      <c r="B3" s="157"/>
    </row>
    <row r="4" spans="2:10" ht="29.25" customHeight="1">
      <c r="B4" s="359" t="str">
        <f>Translations!$B$3</f>
        <v>CONTENTS</v>
      </c>
      <c r="C4" s="360"/>
      <c r="D4" s="360"/>
      <c r="E4" s="360"/>
      <c r="F4" s="360"/>
      <c r="G4" s="360"/>
      <c r="H4" s="360"/>
      <c r="I4" s="360"/>
      <c r="J4" s="16"/>
    </row>
    <row r="5" spans="1:9" ht="12.75">
      <c r="A5" s="158"/>
      <c r="B5" s="361" t="str">
        <f>Translations!$B$4</f>
        <v>Guidelines and conditions</v>
      </c>
      <c r="C5" s="360"/>
      <c r="D5" s="360"/>
      <c r="E5" s="360"/>
      <c r="F5" s="3"/>
      <c r="G5" s="3"/>
      <c r="H5" s="3"/>
      <c r="I5" s="3"/>
    </row>
    <row r="6" spans="1:9" ht="12.75">
      <c r="A6" s="158">
        <v>1</v>
      </c>
      <c r="B6" s="361" t="str">
        <f>Translations!$B$841</f>
        <v>Reporting year</v>
      </c>
      <c r="C6" s="360"/>
      <c r="D6" s="360"/>
      <c r="E6" s="360"/>
      <c r="F6" s="3"/>
      <c r="G6" s="3"/>
      <c r="H6" s="3"/>
      <c r="I6" s="3"/>
    </row>
    <row r="7" spans="1:9" ht="12.75">
      <c r="A7" s="158">
        <v>2</v>
      </c>
      <c r="B7" s="361" t="str">
        <f>Translations!$B$6</f>
        <v>Identification of the aircraft operator</v>
      </c>
      <c r="C7" s="360"/>
      <c r="D7" s="360"/>
      <c r="E7" s="360"/>
      <c r="F7" s="1"/>
      <c r="G7" s="1"/>
      <c r="H7" s="1"/>
      <c r="I7" s="1"/>
    </row>
    <row r="8" spans="1:9" ht="12.75">
      <c r="A8" s="158">
        <v>3</v>
      </c>
      <c r="B8" s="361" t="str">
        <f>Translations!$B$842</f>
        <v>Identification of the Verifier</v>
      </c>
      <c r="C8" s="361"/>
      <c r="D8" s="361"/>
      <c r="E8" s="361"/>
      <c r="F8" s="1"/>
      <c r="G8" s="1"/>
      <c r="H8" s="1"/>
      <c r="I8" s="1"/>
    </row>
    <row r="9" spans="1:9" ht="12.75">
      <c r="A9" s="158">
        <v>4</v>
      </c>
      <c r="B9" s="362" t="str">
        <f>Translations!$B$843</f>
        <v>Information about the monitoring plan</v>
      </c>
      <c r="C9" s="361"/>
      <c r="D9" s="361"/>
      <c r="E9" s="361"/>
      <c r="F9" s="1"/>
      <c r="G9" s="1"/>
      <c r="H9" s="1"/>
      <c r="I9" s="1"/>
    </row>
    <row r="10" spans="1:9" ht="12.75">
      <c r="A10" s="158">
        <v>5</v>
      </c>
      <c r="B10" s="362" t="str">
        <f>Translations!$B$1035</f>
        <v>Tonne-kilometre Data</v>
      </c>
      <c r="C10" s="361"/>
      <c r="D10" s="361"/>
      <c r="E10" s="361"/>
      <c r="F10" s="1"/>
      <c r="G10" s="1"/>
      <c r="H10" s="1"/>
      <c r="I10" s="1"/>
    </row>
    <row r="11" spans="1:9" ht="12.75">
      <c r="A11" s="158">
        <v>6</v>
      </c>
      <c r="B11" s="362" t="str">
        <f>Translations!$B$848</f>
        <v>Aircraft data</v>
      </c>
      <c r="C11" s="361"/>
      <c r="D11" s="361"/>
      <c r="E11" s="361"/>
      <c r="F11" s="1"/>
      <c r="G11" s="1"/>
      <c r="H11" s="1"/>
      <c r="I11" s="1"/>
    </row>
    <row r="12" spans="1:9" ht="12.75">
      <c r="A12" s="158">
        <v>10</v>
      </c>
      <c r="B12" s="361" t="str">
        <f>Translations!$B$20</f>
        <v>Member State specific further information</v>
      </c>
      <c r="C12" s="361"/>
      <c r="D12" s="361"/>
      <c r="E12" s="361"/>
      <c r="F12" s="1"/>
      <c r="G12" s="1"/>
      <c r="H12" s="1"/>
      <c r="I12" s="1"/>
    </row>
    <row r="13" spans="1:9" ht="12.75">
      <c r="A13" s="158"/>
      <c r="B13" s="361"/>
      <c r="C13" s="360"/>
      <c r="D13" s="360"/>
      <c r="E13" s="36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63" t="str">
        <f>Translations!$B$851</f>
        <v>Information about this report:</v>
      </c>
      <c r="C18" s="360"/>
      <c r="D18" s="360"/>
      <c r="E18" s="360"/>
      <c r="F18" s="360"/>
      <c r="G18" s="360"/>
      <c r="H18" s="360"/>
      <c r="I18" s="360"/>
    </row>
    <row r="19" spans="2:9" s="159" customFormat="1" ht="12.75" customHeight="1">
      <c r="B19" s="378" t="str">
        <f>Translations!$B$1036</f>
        <v>This tonne-kilometre report was submitted by:</v>
      </c>
      <c r="C19" s="360"/>
      <c r="D19" s="360"/>
      <c r="E19" s="367"/>
      <c r="F19" s="160">
        <f>IF(ISBLANK('Identification and description'!I12),"",'Identification and description'!I12)</f>
      </c>
      <c r="G19" s="161"/>
      <c r="H19" s="161"/>
      <c r="I19" s="162"/>
    </row>
    <row r="20" spans="2:9" s="159" customFormat="1" ht="12.75">
      <c r="B20" s="366" t="str">
        <f>Translations!$B$23</f>
        <v>Unique Identifier of the aircraft operator (CRCO No.):</v>
      </c>
      <c r="C20" s="360"/>
      <c r="D20" s="360"/>
      <c r="E20" s="367"/>
      <c r="F20" s="163">
        <f>IF(ISBLANK('Identification and description'!I15),"",'Identification and description'!I15)</f>
      </c>
      <c r="G20" s="164"/>
      <c r="H20" s="164"/>
      <c r="I20" s="165"/>
    </row>
    <row r="21" spans="2:9" s="159" customFormat="1" ht="13.5" thickBot="1">
      <c r="B21" s="368" t="str">
        <f>Translations!$B$1037</f>
        <v>Version Number of the latest approved monitoring plan:</v>
      </c>
      <c r="C21" s="360"/>
      <c r="D21" s="360"/>
      <c r="E21" s="367"/>
      <c r="F21" s="166">
        <f>IF(ISBLANK('Identification and description'!I101),"",'Identification and description'!I101)</f>
      </c>
      <c r="G21" s="167"/>
      <c r="H21" s="167"/>
      <c r="I21" s="168"/>
    </row>
    <row r="22" ht="13.5" thickBot="1">
      <c r="H22" s="3"/>
    </row>
    <row r="23" spans="2:9" ht="18" thickBot="1">
      <c r="B23" s="170" t="str">
        <f>Translations!$B$1038</f>
        <v>Total tonne-kilometres of the aircraft operator:</v>
      </c>
      <c r="C23" s="154"/>
      <c r="D23" s="154"/>
      <c r="E23" s="154"/>
      <c r="F23" s="154"/>
      <c r="G23" s="364">
        <f>ROUND(SUM('Tonne-kilometre Data'!K97),0)</f>
        <v>0</v>
      </c>
      <c r="H23" s="365"/>
      <c r="I23" s="212" t="s">
        <v>1079</v>
      </c>
    </row>
    <row r="24" spans="2:9" ht="12.75">
      <c r="B24" s="383" t="str">
        <f>Translations!$B$1039</f>
        <v>This value is taken from section 5(b).</v>
      </c>
      <c r="C24" s="384"/>
      <c r="D24" s="384"/>
      <c r="E24" s="384"/>
      <c r="F24" s="384"/>
      <c r="G24" s="384"/>
      <c r="H24" s="384"/>
      <c r="I24" s="384"/>
    </row>
    <row r="25" spans="2:9" ht="4.5" customHeight="1">
      <c r="B25" s="154"/>
      <c r="C25" s="154"/>
      <c r="D25" s="154"/>
      <c r="E25" s="154"/>
      <c r="F25" s="154"/>
      <c r="G25" s="154"/>
      <c r="H25" s="154"/>
      <c r="I25" s="154"/>
    </row>
    <row r="26" ht="12.75">
      <c r="H26" s="3"/>
    </row>
    <row r="27" ht="12.75">
      <c r="H27" s="3"/>
    </row>
    <row r="28" ht="12.75">
      <c r="H28" s="3"/>
    </row>
    <row r="29" spans="2:9" ht="25.5" customHeight="1">
      <c r="B29" s="382" t="str">
        <f>Translations!$B$1040</f>
        <v>If your competent authority requires you to hand in a signed paper copy of the report, please use the space below for signature:</v>
      </c>
      <c r="C29" s="382"/>
      <c r="D29" s="382"/>
      <c r="E29" s="382"/>
      <c r="F29" s="382"/>
      <c r="G29" s="382"/>
      <c r="H29" s="382"/>
      <c r="I29" s="382"/>
    </row>
    <row r="30" spans="2:7" ht="12.75">
      <c r="B30" s="32"/>
      <c r="C30" s="32"/>
      <c r="D30" s="32"/>
      <c r="E30" s="32"/>
      <c r="F30" s="32"/>
      <c r="G30" s="32"/>
    </row>
    <row r="36" spans="2:7" ht="13.5" thickBot="1">
      <c r="B36" s="156"/>
      <c r="D36" s="156"/>
      <c r="E36" s="156"/>
      <c r="F36" s="171"/>
      <c r="G36" s="171"/>
    </row>
    <row r="37" spans="2:9" ht="12.75">
      <c r="B37" s="374" t="str">
        <f>Translations!$B$26</f>
        <v>Date</v>
      </c>
      <c r="C37" s="374"/>
      <c r="D37" s="374"/>
      <c r="E37" s="156"/>
      <c r="F37" s="372" t="str">
        <f>Translations!$B$27</f>
        <v>Name and Signature of 
legally responsible person</v>
      </c>
      <c r="G37" s="372"/>
      <c r="H37" s="372"/>
      <c r="I37" s="372"/>
    </row>
    <row r="38" spans="6:9" ht="12.75">
      <c r="F38" s="373"/>
      <c r="G38" s="373"/>
      <c r="H38" s="373"/>
      <c r="I38" s="373"/>
    </row>
    <row r="42" spans="1:9" ht="13.5" thickBot="1">
      <c r="A42" s="158"/>
      <c r="B42" s="363" t="str">
        <f>Translations!$B$28</f>
        <v>Template version information:</v>
      </c>
      <c r="C42" s="360"/>
      <c r="D42" s="360"/>
      <c r="E42" s="360"/>
      <c r="F42" s="360"/>
      <c r="G42" s="360"/>
      <c r="H42" s="360"/>
      <c r="I42" s="360"/>
    </row>
    <row r="43" spans="2:7" ht="12.75">
      <c r="B43" s="172" t="str">
        <f>Translations!$B$29</f>
        <v>Template provided by:</v>
      </c>
      <c r="C43" s="173"/>
      <c r="D43" s="173"/>
      <c r="E43" s="375" t="str">
        <f>VersionDocumentation!B4</f>
        <v>European Commission</v>
      </c>
      <c r="F43" s="376"/>
      <c r="G43" s="377"/>
    </row>
    <row r="44" spans="2:7" ht="12.75">
      <c r="B44" s="174" t="str">
        <f>Translations!$B$30</f>
        <v>Publication date:</v>
      </c>
      <c r="C44" s="175"/>
      <c r="D44" s="176"/>
      <c r="E44" s="177">
        <f>VersionDocumentation!B3</f>
        <v>41390</v>
      </c>
      <c r="F44" s="379"/>
      <c r="G44" s="380"/>
    </row>
    <row r="45" spans="2:7" ht="12.75">
      <c r="B45" s="174" t="str">
        <f>Translations!$B$31</f>
        <v>Language version:</v>
      </c>
      <c r="C45" s="176"/>
      <c r="D45" s="176"/>
      <c r="E45" s="381" t="str">
        <f>VersionDocumentation!B5</f>
        <v>English</v>
      </c>
      <c r="F45" s="379"/>
      <c r="G45" s="380"/>
    </row>
    <row r="46" spans="2:7" ht="13.5" thickBot="1">
      <c r="B46" s="178" t="str">
        <f>Translations!$B$32</f>
        <v>Reference filename:</v>
      </c>
      <c r="C46" s="179"/>
      <c r="D46" s="179"/>
      <c r="E46" s="369" t="str">
        <f>VersionDocumentation!C3</f>
        <v>P3 Aircraft TKM_COM_en_260413.xls</v>
      </c>
      <c r="F46" s="370"/>
      <c r="G46" s="371"/>
    </row>
  </sheetData>
  <sheetProtection sheet="1" objects="1" scenarios="1" formatCells="0" formatColumns="0" formatRows="0"/>
  <mergeCells count="25">
    <mergeCell ref="B11:E11"/>
    <mergeCell ref="E46:G46"/>
    <mergeCell ref="F37:I38"/>
    <mergeCell ref="B37:D37"/>
    <mergeCell ref="E43:G43"/>
    <mergeCell ref="B19:E19"/>
    <mergeCell ref="F44:G44"/>
    <mergeCell ref="E45:G45"/>
    <mergeCell ref="B29:I29"/>
    <mergeCell ref="B24:I24"/>
    <mergeCell ref="B42:I42"/>
    <mergeCell ref="B18:I18"/>
    <mergeCell ref="G23:H23"/>
    <mergeCell ref="B20:E20"/>
    <mergeCell ref="B21:E21"/>
    <mergeCell ref="B12:E12"/>
    <mergeCell ref="B13:E13"/>
    <mergeCell ref="B2:I2"/>
    <mergeCell ref="B4:I4"/>
    <mergeCell ref="B5:E5"/>
    <mergeCell ref="B9:E9"/>
    <mergeCell ref="B10:E10"/>
    <mergeCell ref="B6:E6"/>
    <mergeCell ref="B7:E7"/>
    <mergeCell ref="B8:E8"/>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9.14062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9.140625" style="18" customWidth="1"/>
  </cols>
  <sheetData>
    <row r="2" spans="2:10" ht="17.25">
      <c r="B2" s="414" t="str">
        <f>Translations!$B$33</f>
        <v>GUIDELINES AND CONDITIONS</v>
      </c>
      <c r="C2" s="414"/>
      <c r="D2" s="414"/>
      <c r="E2" s="414"/>
      <c r="F2" s="414"/>
      <c r="G2" s="414"/>
      <c r="H2" s="414"/>
      <c r="I2" s="414"/>
      <c r="J2" s="414"/>
    </row>
    <row r="3" spans="2:12" ht="12.75">
      <c r="B3" s="415"/>
      <c r="C3" s="415"/>
      <c r="D3" s="415"/>
      <c r="E3" s="415"/>
      <c r="F3" s="415"/>
      <c r="G3" s="415"/>
      <c r="H3" s="415"/>
      <c r="I3" s="415"/>
      <c r="J3" s="415"/>
      <c r="K3" s="415"/>
      <c r="L3" s="415"/>
    </row>
    <row r="4" spans="1:12" ht="42" customHeight="1">
      <c r="A4" s="8">
        <v>1</v>
      </c>
      <c r="B4" s="409"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9"/>
      <c r="D4" s="409"/>
      <c r="E4" s="409"/>
      <c r="F4" s="409"/>
      <c r="G4" s="409"/>
      <c r="H4" s="409"/>
      <c r="I4" s="409"/>
      <c r="J4" s="409"/>
      <c r="K4" s="409"/>
      <c r="L4" s="409"/>
    </row>
    <row r="5" spans="1:12" s="9" customFormat="1" ht="12.75" customHeight="1">
      <c r="A5" s="8"/>
      <c r="B5" s="408" t="str">
        <f>Translations!$B$35</f>
        <v>The Directive can be downloaded from:</v>
      </c>
      <c r="C5" s="408"/>
      <c r="D5" s="408"/>
      <c r="E5" s="408"/>
      <c r="F5" s="408"/>
      <c r="G5" s="408"/>
      <c r="H5" s="408"/>
      <c r="I5" s="408"/>
      <c r="J5" s="408"/>
      <c r="K5" s="408"/>
      <c r="L5" s="408"/>
    </row>
    <row r="6" spans="1:12" s="9" customFormat="1" ht="12.75">
      <c r="A6" s="70"/>
      <c r="B6" s="418" t="str">
        <f>Translations!$B$36</f>
        <v>http://eur-lex.europa.eu/LexUriServ/LexUriServ.do?uri=CONSLEG:2003L0087:20090625:EN:PDF</v>
      </c>
      <c r="C6" s="418"/>
      <c r="D6" s="418"/>
      <c r="E6" s="418"/>
      <c r="F6" s="418"/>
      <c r="G6" s="418"/>
      <c r="H6" s="418"/>
      <c r="I6" s="418"/>
      <c r="J6" s="418"/>
      <c r="K6" s="418"/>
      <c r="L6" s="394"/>
    </row>
    <row r="7" spans="1:12" s="9" customFormat="1" ht="26.25" customHeight="1">
      <c r="A7" s="8">
        <v>2</v>
      </c>
      <c r="B7" s="408" t="str">
        <f>Translations!$B$37</f>
        <v>The Monitoring and Reporting Regulation (Commission Regulation (EU) No. 601/2012, hereinafter the "MRR"), defines further requirements for monitoring and reporting. The MRR can be downloaded from:</v>
      </c>
      <c r="C7" s="408"/>
      <c r="D7" s="408"/>
      <c r="E7" s="408"/>
      <c r="F7" s="408"/>
      <c r="G7" s="408"/>
      <c r="H7" s="408"/>
      <c r="I7" s="408"/>
      <c r="J7" s="408"/>
      <c r="K7" s="408"/>
      <c r="L7" s="408"/>
    </row>
    <row r="8" spans="1:12" s="9" customFormat="1" ht="12.75" customHeight="1">
      <c r="A8" s="8"/>
      <c r="B8" s="418" t="str">
        <f>Translations!$B$38</f>
        <v>http://eur-lex.europa.eu/LexUriServ/LexUriServ.do?uri=OJ:L:2012:181:0030:0104:EN:PDF</v>
      </c>
      <c r="C8" s="418"/>
      <c r="D8" s="418"/>
      <c r="E8" s="418"/>
      <c r="F8" s="418"/>
      <c r="G8" s="418"/>
      <c r="H8" s="418"/>
      <c r="I8" s="418"/>
      <c r="J8" s="418"/>
      <c r="K8" s="418"/>
      <c r="L8" s="394"/>
    </row>
    <row r="9" spans="1:12" s="9" customFormat="1" ht="12.75" customHeight="1">
      <c r="A9" s="8"/>
      <c r="B9" s="408" t="str">
        <f>Translations!$B$856</f>
        <v>Article 67(3) of the MRR requires:</v>
      </c>
      <c r="C9" s="408"/>
      <c r="D9" s="408"/>
      <c r="E9" s="408"/>
      <c r="F9" s="408"/>
      <c r="G9" s="408"/>
      <c r="H9" s="408"/>
      <c r="I9" s="408"/>
      <c r="J9" s="408"/>
      <c r="K9" s="408"/>
      <c r="L9" s="408"/>
    </row>
    <row r="10" spans="1:12" s="9" customFormat="1" ht="12.75" customHeight="1">
      <c r="A10" s="8"/>
      <c r="B10" s="417" t="str">
        <f>Translations!$B$857</f>
        <v>The annual emission reports and tonne-kilometre data reports shall at least contain the information listed in Annex X.</v>
      </c>
      <c r="C10" s="417"/>
      <c r="D10" s="417"/>
      <c r="E10" s="417"/>
      <c r="F10" s="417"/>
      <c r="G10" s="417"/>
      <c r="H10" s="417"/>
      <c r="I10" s="417"/>
      <c r="J10" s="417"/>
      <c r="K10" s="417"/>
      <c r="L10" s="417"/>
    </row>
    <row r="11" spans="1:12" s="9" customFormat="1" ht="12.75" customHeight="1">
      <c r="A11" s="8"/>
      <c r="B11" s="408" t="str">
        <f>Translations!$B$1041</f>
        <v>Annex X sets out the minimum content of Tonne-kilometre Reports.</v>
      </c>
      <c r="C11" s="408"/>
      <c r="D11" s="408"/>
      <c r="E11" s="408"/>
      <c r="F11" s="408"/>
      <c r="G11" s="408"/>
      <c r="H11" s="408"/>
      <c r="I11" s="408"/>
      <c r="J11" s="408"/>
      <c r="K11" s="408"/>
      <c r="L11" s="408"/>
    </row>
    <row r="12" spans="1:12" s="9" customFormat="1" ht="12.75">
      <c r="A12" s="8"/>
      <c r="B12" s="408" t="str">
        <f>Translations!$B$41</f>
        <v>Furthermore, Article 74(1) states:</v>
      </c>
      <c r="C12" s="408"/>
      <c r="D12" s="408"/>
      <c r="E12" s="408"/>
      <c r="F12" s="408"/>
      <c r="G12" s="408"/>
      <c r="H12" s="408"/>
      <c r="I12" s="408"/>
      <c r="J12" s="408"/>
      <c r="K12" s="408"/>
      <c r="L12" s="408"/>
    </row>
    <row r="13" spans="1:12" s="9" customFormat="1" ht="63.75" customHeight="1">
      <c r="A13" s="8"/>
      <c r="B13" s="41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17"/>
      <c r="D13" s="417"/>
      <c r="E13" s="417"/>
      <c r="F13" s="417"/>
      <c r="G13" s="417"/>
      <c r="H13" s="417"/>
      <c r="I13" s="417"/>
      <c r="J13" s="417"/>
      <c r="K13" s="417"/>
      <c r="L13" s="417"/>
    </row>
    <row r="14" spans="1:12" s="9" customFormat="1" ht="38.25" customHeight="1">
      <c r="A14" s="8"/>
      <c r="B14" s="408"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08"/>
      <c r="D14" s="408"/>
      <c r="E14" s="408"/>
      <c r="F14" s="408"/>
      <c r="G14" s="408"/>
      <c r="H14" s="408"/>
      <c r="I14" s="408"/>
      <c r="J14" s="408"/>
      <c r="K14" s="408"/>
      <c r="L14" s="408"/>
    </row>
    <row r="15" spans="1:12" s="9" customFormat="1" ht="12.75" customHeight="1">
      <c r="A15" s="8"/>
      <c r="B15" s="408" t="str">
        <f>Translations!$B$860</f>
        <v>This reporting template represents the views of the Commission services at the time of publication. </v>
      </c>
      <c r="C15" s="408"/>
      <c r="D15" s="408"/>
      <c r="E15" s="408"/>
      <c r="F15" s="408"/>
      <c r="G15" s="408"/>
      <c r="H15" s="408"/>
      <c r="I15" s="408"/>
      <c r="J15" s="408"/>
      <c r="K15" s="408"/>
      <c r="L15" s="408"/>
    </row>
    <row r="16" spans="1:12" s="9" customFormat="1" ht="51" customHeight="1">
      <c r="A16" s="12"/>
      <c r="B16" s="423" t="str">
        <f>Translations!$B$861</f>
        <v>This is the final version of the annual emissions report template for aircraft operators,  as endorsed by the Climate Change Committee in its meeting 18 April 2013.</v>
      </c>
      <c r="C16" s="424"/>
      <c r="D16" s="424"/>
      <c r="E16" s="424"/>
      <c r="F16" s="424"/>
      <c r="G16" s="424"/>
      <c r="H16" s="424"/>
      <c r="I16" s="424"/>
      <c r="J16" s="424"/>
      <c r="K16" s="424"/>
      <c r="L16" s="425"/>
    </row>
    <row r="17" spans="1:12" s="9" customFormat="1" ht="4.5" customHeight="1">
      <c r="A17" s="12"/>
      <c r="B17" s="2"/>
      <c r="C17" s="2"/>
      <c r="D17" s="2"/>
      <c r="E17" s="2"/>
      <c r="F17" s="2"/>
      <c r="G17" s="2"/>
      <c r="H17" s="2"/>
      <c r="I17" s="2"/>
      <c r="J17" s="2"/>
      <c r="K17" s="2"/>
      <c r="L17" s="2"/>
    </row>
    <row r="18" spans="1:12" s="9" customFormat="1" ht="12.75" customHeight="1">
      <c r="A18" s="8">
        <v>3</v>
      </c>
      <c r="B18" s="408" t="str">
        <f>Translations!$B$44</f>
        <v>All Commission guidance documents on the Monitoring and Reporting Regulation can be found at:</v>
      </c>
      <c r="C18" s="408"/>
      <c r="D18" s="408"/>
      <c r="E18" s="408"/>
      <c r="F18" s="408"/>
      <c r="G18" s="408"/>
      <c r="H18" s="408"/>
      <c r="I18" s="408"/>
      <c r="J18" s="408"/>
      <c r="K18" s="408"/>
      <c r="L18" s="408"/>
    </row>
    <row r="19" spans="1:12" s="9" customFormat="1" ht="12.75" customHeight="1">
      <c r="A19" s="8"/>
      <c r="B19" s="418" t="str">
        <f>Translations!$B$862</f>
        <v>http://ec.europa.eu/clima/policies/ets/monitoring/documentation_en.htm</v>
      </c>
      <c r="C19" s="418"/>
      <c r="D19" s="418"/>
      <c r="E19" s="418"/>
      <c r="F19" s="418"/>
      <c r="G19" s="418"/>
      <c r="H19" s="418"/>
      <c r="I19" s="418"/>
      <c r="J19" s="418"/>
      <c r="K19" s="418"/>
      <c r="L19" s="394"/>
    </row>
    <row r="20" spans="1:12" s="9" customFormat="1" ht="12.75">
      <c r="A20" s="8"/>
      <c r="B20" s="10"/>
      <c r="C20" s="10"/>
      <c r="D20" s="10"/>
      <c r="E20" s="10"/>
      <c r="F20" s="10"/>
      <c r="G20" s="10"/>
      <c r="H20" s="10"/>
      <c r="I20" s="10"/>
      <c r="J20" s="10"/>
      <c r="K20" s="10"/>
      <c r="L20" s="11"/>
    </row>
    <row r="21" spans="1:13" ht="38.25" customHeight="1">
      <c r="A21" s="8">
        <v>4</v>
      </c>
      <c r="B21" s="409"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9"/>
      <c r="D21" s="409"/>
      <c r="E21" s="409"/>
      <c r="F21" s="409"/>
      <c r="G21" s="409"/>
      <c r="H21" s="409"/>
      <c r="I21" s="409"/>
      <c r="J21" s="409"/>
      <c r="K21" s="409"/>
      <c r="L21" s="409"/>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9"/>
      <c r="E25" s="409"/>
      <c r="F25" s="409"/>
      <c r="G25" s="409"/>
      <c r="H25" s="409"/>
      <c r="I25" s="409"/>
      <c r="J25" s="409"/>
      <c r="K25" s="409"/>
      <c r="L25" s="409"/>
    </row>
    <row r="26" spans="1:12" ht="29.25" customHeight="1">
      <c r="A26" s="8"/>
      <c r="B26" s="180" t="s">
        <v>249</v>
      </c>
      <c r="C26" s="409" t="str">
        <f>Translations!$B$50</f>
        <v>Identify the Competent Authority (CA) responsible for your case in that administering Member State (there may be more than one CA per Member State). </v>
      </c>
      <c r="D26" s="409"/>
      <c r="E26" s="409"/>
      <c r="F26" s="409"/>
      <c r="G26" s="409"/>
      <c r="H26" s="409"/>
      <c r="I26" s="409"/>
      <c r="J26" s="409"/>
      <c r="K26" s="409"/>
      <c r="L26" s="409"/>
    </row>
    <row r="27" spans="1:12" ht="30.75" customHeight="1">
      <c r="A27" s="8"/>
      <c r="B27" s="180" t="s">
        <v>285</v>
      </c>
      <c r="C27" s="409" t="str">
        <f>Translations!$B$51</f>
        <v>Check the CA's webpage or directly contact the CA in order to find out if you have the correct version of the template. The template version is clearly indicated on the cover page of this file.</v>
      </c>
      <c r="D27" s="409"/>
      <c r="E27" s="409"/>
      <c r="F27" s="409"/>
      <c r="G27" s="409"/>
      <c r="H27" s="409"/>
      <c r="I27" s="409"/>
      <c r="J27" s="409"/>
      <c r="K27" s="409"/>
      <c r="L27" s="409"/>
    </row>
    <row r="28" spans="1:12" ht="29.25" customHeight="1">
      <c r="A28" s="8"/>
      <c r="B28" s="180" t="s">
        <v>251</v>
      </c>
      <c r="C28" s="409" t="str">
        <f>Translations!$B$52</f>
        <v>Some Member States may require you to use an alternative system, such as Internet-based forms instead of a spreadsheet. Check your administering Member State requirements. In this case the CA will provide further information to you.</v>
      </c>
      <c r="D28" s="409"/>
      <c r="E28" s="409"/>
      <c r="F28" s="409"/>
      <c r="G28" s="409"/>
      <c r="H28" s="409"/>
      <c r="I28" s="409"/>
      <c r="J28" s="409"/>
      <c r="K28" s="409"/>
      <c r="L28" s="409"/>
    </row>
    <row r="29" spans="1:12" s="9" customFormat="1" ht="12.75">
      <c r="A29" s="8"/>
      <c r="B29" s="180" t="s">
        <v>252</v>
      </c>
      <c r="C29" s="408" t="str">
        <f>Translations!$B$53</f>
        <v>Read carefully the instructions below for filling this template.</v>
      </c>
      <c r="D29" s="408"/>
      <c r="E29" s="408"/>
      <c r="F29" s="408"/>
      <c r="G29" s="408"/>
      <c r="H29" s="408"/>
      <c r="I29" s="408"/>
      <c r="J29" s="408"/>
      <c r="K29" s="408"/>
      <c r="L29" s="408"/>
    </row>
    <row r="30" spans="1:12" ht="12.75">
      <c r="A30" s="8"/>
      <c r="B30" s="409"/>
      <c r="C30" s="409"/>
      <c r="D30" s="409"/>
      <c r="E30" s="409"/>
      <c r="F30" s="409"/>
      <c r="G30" s="409"/>
      <c r="H30" s="409"/>
      <c r="I30" s="409"/>
      <c r="J30" s="409"/>
      <c r="K30" s="409"/>
      <c r="L30" s="409"/>
    </row>
    <row r="31" spans="1:12" ht="15" customHeight="1">
      <c r="A31" s="8">
        <f>A24+1</f>
        <v>6</v>
      </c>
      <c r="B31" s="422" t="str">
        <f>Translations!$B$1043</f>
        <v>This tonne-kilometre data report must be submitted to your Competent Authority ("CA") to the following address:</v>
      </c>
      <c r="C31" s="422"/>
      <c r="D31" s="422"/>
      <c r="E31" s="422"/>
      <c r="F31" s="422"/>
      <c r="G31" s="422"/>
      <c r="H31" s="422"/>
      <c r="I31" s="422"/>
      <c r="J31" s="422"/>
      <c r="K31" s="422"/>
      <c r="L31" s="422"/>
    </row>
    <row r="32" spans="1:12" ht="12.75">
      <c r="A32" s="8"/>
      <c r="B32" s="181"/>
      <c r="C32" s="181"/>
      <c r="D32" s="181"/>
      <c r="E32" s="181"/>
      <c r="F32" s="181"/>
      <c r="G32" s="181"/>
      <c r="H32" s="181"/>
      <c r="I32" s="181"/>
      <c r="J32" s="181"/>
      <c r="K32" s="181"/>
      <c r="L32" s="182"/>
    </row>
    <row r="33" spans="2:12" ht="12.75">
      <c r="B33" s="21"/>
      <c r="C33" s="21"/>
      <c r="D33" s="21"/>
      <c r="E33" s="398" t="str">
        <f>Translations!$B$55</f>
        <v>Detail address to be provided by the Member State</v>
      </c>
      <c r="F33" s="399"/>
      <c r="G33" s="399"/>
      <c r="H33" s="400"/>
      <c r="I33" s="21"/>
      <c r="J33" s="21"/>
      <c r="K33" s="21"/>
      <c r="L33" s="22"/>
    </row>
    <row r="34" spans="2:12" ht="12.75">
      <c r="B34" s="21"/>
      <c r="C34" s="21"/>
      <c r="D34" s="21"/>
      <c r="E34" s="401"/>
      <c r="F34" s="402"/>
      <c r="G34" s="402"/>
      <c r="H34" s="403"/>
      <c r="I34" s="21"/>
      <c r="J34" s="21"/>
      <c r="K34" s="21"/>
      <c r="L34" s="22"/>
    </row>
    <row r="35" spans="2:12" ht="12.75">
      <c r="B35" s="21"/>
      <c r="C35" s="21"/>
      <c r="D35" s="21"/>
      <c r="E35" s="401"/>
      <c r="F35" s="402"/>
      <c r="G35" s="402"/>
      <c r="H35" s="403"/>
      <c r="I35" s="21"/>
      <c r="J35" s="21"/>
      <c r="K35" s="21"/>
      <c r="L35" s="22"/>
    </row>
    <row r="36" spans="2:12" ht="12.75">
      <c r="B36" s="21"/>
      <c r="D36" s="21"/>
      <c r="E36" s="401"/>
      <c r="F36" s="402"/>
      <c r="G36" s="402"/>
      <c r="H36" s="403"/>
      <c r="I36" s="21"/>
      <c r="J36" s="21"/>
      <c r="K36" s="21"/>
      <c r="L36" s="22"/>
    </row>
    <row r="37" spans="2:12" ht="12.75">
      <c r="B37" s="21"/>
      <c r="C37" s="21"/>
      <c r="D37" s="21"/>
      <c r="E37" s="401"/>
      <c r="F37" s="402"/>
      <c r="G37" s="402"/>
      <c r="H37" s="403"/>
      <c r="I37" s="21"/>
      <c r="J37" s="21"/>
      <c r="K37" s="21"/>
      <c r="L37" s="22"/>
    </row>
    <row r="38" spans="2:12" ht="12.75">
      <c r="B38" s="21"/>
      <c r="C38" s="21"/>
      <c r="D38" s="21"/>
      <c r="E38" s="401"/>
      <c r="F38" s="402"/>
      <c r="G38" s="402"/>
      <c r="H38" s="403"/>
      <c r="I38" s="21"/>
      <c r="J38" s="21"/>
      <c r="K38" s="21"/>
      <c r="L38" s="22"/>
    </row>
    <row r="39" spans="2:12" ht="12.75">
      <c r="B39" s="21"/>
      <c r="C39" s="21"/>
      <c r="D39" s="21"/>
      <c r="E39" s="401"/>
      <c r="F39" s="402"/>
      <c r="G39" s="402"/>
      <c r="H39" s="403"/>
      <c r="I39" s="21"/>
      <c r="J39" s="21"/>
      <c r="K39" s="21"/>
      <c r="L39" s="22"/>
    </row>
    <row r="40" spans="2:12" ht="12.75">
      <c r="B40" s="21"/>
      <c r="C40" s="21"/>
      <c r="D40" s="21"/>
      <c r="E40" s="404"/>
      <c r="F40" s="405"/>
      <c r="G40" s="405"/>
      <c r="H40" s="406"/>
      <c r="I40" s="21"/>
      <c r="J40" s="21"/>
      <c r="K40" s="21"/>
      <c r="L40" s="22"/>
    </row>
    <row r="41" spans="2:12" ht="12.75">
      <c r="B41" s="21"/>
      <c r="C41" s="21"/>
      <c r="D41" s="21"/>
      <c r="E41" s="21"/>
      <c r="F41" s="21"/>
      <c r="G41" s="21"/>
      <c r="H41" s="21"/>
      <c r="I41" s="21"/>
      <c r="J41" s="21"/>
      <c r="K41" s="21"/>
      <c r="L41" s="22"/>
    </row>
    <row r="42" spans="1:12" ht="33" customHeight="1">
      <c r="A42" s="8">
        <f>A31+1</f>
        <v>7</v>
      </c>
      <c r="B42" s="409" t="str">
        <f>Translations!$B$1044</f>
        <v>Contact your Competent Authority if you need assistance to complete your Tonne-kilometre data Report. Some Member States have produced guidance documents which you may find useful in addition to the Commission's guidance mentioned above.</v>
      </c>
      <c r="C42" s="409"/>
      <c r="D42" s="409"/>
      <c r="E42" s="409"/>
      <c r="F42" s="409"/>
      <c r="G42" s="409"/>
      <c r="H42" s="409"/>
      <c r="I42" s="409"/>
      <c r="J42" s="409"/>
      <c r="K42" s="409"/>
      <c r="L42" s="409"/>
    </row>
    <row r="43" spans="1:12" ht="63.75" customHeight="1">
      <c r="A43" s="8">
        <f>A42+1</f>
        <v>8</v>
      </c>
      <c r="B43" s="39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395"/>
      <c r="D43" s="395"/>
      <c r="E43" s="395"/>
      <c r="F43" s="395"/>
      <c r="G43" s="395"/>
      <c r="H43" s="395"/>
      <c r="I43" s="395"/>
      <c r="J43" s="395"/>
      <c r="K43" s="395"/>
      <c r="L43" s="395"/>
    </row>
    <row r="44" spans="1:12" ht="12.75">
      <c r="A44" s="8"/>
      <c r="B44" s="10"/>
      <c r="C44" s="10"/>
      <c r="D44" s="10"/>
      <c r="E44" s="10"/>
      <c r="F44" s="10"/>
      <c r="G44" s="10"/>
      <c r="H44" s="10"/>
      <c r="I44" s="10"/>
      <c r="J44" s="10"/>
      <c r="K44" s="10"/>
      <c r="L44" s="11"/>
    </row>
    <row r="45" spans="1:12" ht="1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20" t="str">
        <f>Translations!$B$64</f>
        <v>http://eur-lex.europa.eu/en/index.htm </v>
      </c>
      <c r="E47" s="421"/>
      <c r="F47" s="421"/>
      <c r="G47" s="421"/>
      <c r="H47" s="421"/>
      <c r="I47" s="421"/>
      <c r="J47" s="10"/>
      <c r="K47" s="10"/>
      <c r="L47" s="11"/>
    </row>
    <row r="48" spans="1:12" s="9" customFormat="1" ht="12.75">
      <c r="A48" s="8"/>
      <c r="B48" s="10" t="str">
        <f>Translations!$B$65</f>
        <v>EU ETS general:</v>
      </c>
      <c r="C48" s="10"/>
      <c r="D48" s="396" t="str">
        <f>Translations!$B$66</f>
        <v>http://ec.europa.eu/clima/policies/ets/index_en.htm</v>
      </c>
      <c r="E48" s="395"/>
      <c r="F48" s="395"/>
      <c r="G48" s="395"/>
      <c r="H48" s="395"/>
      <c r="I48" s="395"/>
      <c r="J48" s="10"/>
      <c r="K48" s="10"/>
      <c r="L48" s="11"/>
    </row>
    <row r="49" spans="1:12" s="9" customFormat="1" ht="12.75">
      <c r="A49" s="8"/>
      <c r="B49" s="10" t="str">
        <f>Translations!$B$67</f>
        <v>Aviation EU ETS: </v>
      </c>
      <c r="C49" s="10"/>
      <c r="D49" s="396" t="str">
        <f>Translations!$B$68</f>
        <v>http://ec.europa.eu/clima/policies/transport/aviation/index_en.htm</v>
      </c>
      <c r="E49" s="395"/>
      <c r="F49" s="395"/>
      <c r="G49" s="395"/>
      <c r="H49" s="395"/>
      <c r="I49" s="395"/>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20" t="str">
        <f>Translations!$B$45</f>
        <v>http://ec.europa.eu/clima/policies/ets/monitoring/index_en.htm</v>
      </c>
      <c r="E51" s="421"/>
      <c r="F51" s="421"/>
      <c r="G51" s="421"/>
      <c r="H51" s="421"/>
      <c r="I51" s="421"/>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
      <c r="A61" s="8">
        <f>A45+1</f>
        <v>10</v>
      </c>
      <c r="B61" s="411" t="str">
        <f>Translations!$B$74</f>
        <v>How to use this file:</v>
      </c>
      <c r="C61" s="411"/>
      <c r="D61" s="411"/>
      <c r="E61" s="411"/>
      <c r="F61" s="411"/>
      <c r="G61" s="411"/>
      <c r="H61" s="411"/>
      <c r="I61" s="411"/>
      <c r="J61" s="411"/>
      <c r="K61" s="411"/>
      <c r="L61" s="411"/>
    </row>
    <row r="62" spans="1:12" ht="25.5" customHeight="1">
      <c r="A62" s="8"/>
      <c r="B62" s="408" t="str">
        <f>Translations!$B$1045</f>
        <v>This template has been developed to accommodate the minimum content of a tonne-kilometre data report required by the MRR. Operators should therefore refer to the MRR and additional Member State requirements (if any) when completing.</v>
      </c>
      <c r="C62" s="408"/>
      <c r="D62" s="408"/>
      <c r="E62" s="408"/>
      <c r="F62" s="408"/>
      <c r="G62" s="408"/>
      <c r="H62" s="408"/>
      <c r="I62" s="408"/>
      <c r="J62" s="408"/>
      <c r="K62" s="408"/>
      <c r="L62" s="397"/>
    </row>
    <row r="63" spans="1:12" s="21" customFormat="1" ht="26.25" customHeight="1">
      <c r="A63" s="8"/>
      <c r="B63" s="395" t="str">
        <f>Translations!$B$76</f>
        <v>It is recommended that you go through the file from start to end. There are a few functions which will guide you through the form which depend on previous input, such as cells changing colour if an input is not needed (see colour codes below).</v>
      </c>
      <c r="C63" s="395"/>
      <c r="D63" s="395"/>
      <c r="E63" s="395"/>
      <c r="F63" s="395"/>
      <c r="G63" s="395"/>
      <c r="H63" s="395"/>
      <c r="I63" s="395"/>
      <c r="J63" s="395"/>
      <c r="K63" s="395"/>
      <c r="L63" s="407"/>
    </row>
    <row r="64" spans="1:12" s="21" customFormat="1" ht="43.5" customHeight="1">
      <c r="A64" s="8"/>
      <c r="B64" s="39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395"/>
      <c r="D64" s="395"/>
      <c r="E64" s="395"/>
      <c r="F64" s="395"/>
      <c r="G64" s="395"/>
      <c r="H64" s="395"/>
      <c r="I64" s="395"/>
      <c r="J64" s="395"/>
      <c r="K64" s="395"/>
      <c r="L64" s="407"/>
    </row>
    <row r="65" spans="1:12" s="21" customFormat="1" ht="12.75">
      <c r="A65" s="17"/>
      <c r="B65" s="412" t="str">
        <f>Translations!$B$78</f>
        <v>Colour codes and fonts:</v>
      </c>
      <c r="C65" s="412"/>
      <c r="D65" s="412"/>
      <c r="E65" s="412"/>
      <c r="F65" s="412"/>
      <c r="G65" s="412"/>
      <c r="H65" s="412"/>
      <c r="I65" s="412"/>
      <c r="J65" s="412"/>
      <c r="K65" s="412"/>
      <c r="L65" s="413"/>
    </row>
    <row r="66" spans="3:12" s="9" customFormat="1" ht="12.75">
      <c r="C66" s="382" t="str">
        <f>Translations!$B$79</f>
        <v>Black bold text:</v>
      </c>
      <c r="D66" s="368"/>
      <c r="E66" s="408" t="str">
        <f>Translations!$B$80</f>
        <v>This is text provided by the Commission template. It should be kept as it is.</v>
      </c>
      <c r="F66" s="408"/>
      <c r="G66" s="408"/>
      <c r="H66" s="408"/>
      <c r="I66" s="408"/>
      <c r="J66" s="408"/>
      <c r="K66" s="408"/>
      <c r="L66" s="397"/>
    </row>
    <row r="67" spans="3:12" s="9" customFormat="1" ht="25.5" customHeight="1">
      <c r="C67" s="419" t="str">
        <f>Translations!$B$81</f>
        <v>Smaller italic text:</v>
      </c>
      <c r="D67" s="419"/>
      <c r="E67" s="408" t="str">
        <f>Translations!$B$82</f>
        <v>This text gives further explanations. Member States may add further explanations in MS specific versions of the template.</v>
      </c>
      <c r="F67" s="408"/>
      <c r="G67" s="408"/>
      <c r="H67" s="408"/>
      <c r="I67" s="408"/>
      <c r="J67" s="408"/>
      <c r="K67" s="408"/>
      <c r="L67" s="397"/>
    </row>
    <row r="68" spans="3:12" s="9" customFormat="1" ht="12.75">
      <c r="C68" s="428"/>
      <c r="D68" s="429"/>
      <c r="E68" s="397" t="str">
        <f>Translations!$B$83</f>
        <v>Light yellow fields indicate input fields.</v>
      </c>
      <c r="F68" s="386"/>
      <c r="G68" s="386"/>
      <c r="H68" s="386"/>
      <c r="I68" s="386"/>
      <c r="J68" s="386"/>
      <c r="K68" s="386"/>
      <c r="L68" s="386"/>
    </row>
    <row r="69" spans="3:12" s="9" customFormat="1" ht="12.75">
      <c r="C69" s="430"/>
      <c r="D69" s="431"/>
      <c r="E69" s="397" t="str">
        <f>Translations!$B$1046</f>
        <v>Green fields show automatically calculated results. Red text indicates error messages (missing data etc).</v>
      </c>
      <c r="F69" s="386"/>
      <c r="G69" s="386"/>
      <c r="H69" s="386"/>
      <c r="I69" s="386"/>
      <c r="J69" s="386"/>
      <c r="K69" s="386"/>
      <c r="L69" s="386"/>
    </row>
    <row r="70" spans="3:12" s="9" customFormat="1" ht="12.75">
      <c r="C70" s="426"/>
      <c r="D70" s="427"/>
      <c r="E70" s="397" t="str">
        <f>Translations!$B$85</f>
        <v>Shaded fields indicate that an input in another field makes the input here irrelevant.</v>
      </c>
      <c r="F70" s="408"/>
      <c r="G70" s="408"/>
      <c r="H70" s="408"/>
      <c r="I70" s="408"/>
      <c r="J70" s="408"/>
      <c r="K70" s="408"/>
      <c r="L70" s="397"/>
    </row>
    <row r="71" spans="3:12" s="9" customFormat="1" ht="12.75">
      <c r="C71" s="27"/>
      <c r="D71" s="28"/>
      <c r="E71" s="408" t="str">
        <f>Translations!$B$86</f>
        <v>Grey shaded areas should be filled by Member States before publishing customized version of the template.</v>
      </c>
      <c r="F71" s="386"/>
      <c r="G71" s="386"/>
      <c r="H71" s="386"/>
      <c r="I71" s="386"/>
      <c r="J71" s="386"/>
      <c r="K71" s="386"/>
      <c r="L71" s="386"/>
    </row>
    <row r="72" spans="1:12" s="21" customFormat="1" ht="12.75">
      <c r="A72" s="17"/>
      <c r="B72" s="25"/>
      <c r="C72" s="25"/>
      <c r="D72" s="25"/>
      <c r="E72" s="25"/>
      <c r="F72" s="25"/>
      <c r="G72" s="25"/>
      <c r="H72" s="25"/>
      <c r="I72" s="25"/>
      <c r="J72" s="25"/>
      <c r="K72" s="25"/>
      <c r="L72" s="26"/>
    </row>
    <row r="73" spans="1:12" s="9" customFormat="1" ht="51" customHeight="1">
      <c r="A73" s="8">
        <f>A61+1</f>
        <v>11</v>
      </c>
      <c r="B73" s="385"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86"/>
      <c r="D73" s="386"/>
      <c r="E73" s="386"/>
      <c r="F73" s="386"/>
      <c r="G73" s="386"/>
      <c r="H73" s="386"/>
      <c r="I73" s="386"/>
      <c r="J73" s="386"/>
      <c r="K73" s="386"/>
      <c r="L73" s="386"/>
    </row>
    <row r="74" spans="1:12" s="9" customFormat="1" ht="51" customHeight="1">
      <c r="A74" s="8">
        <f>A73+1</f>
        <v>12</v>
      </c>
      <c r="B74" s="416"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388"/>
      <c r="D74" s="388"/>
      <c r="E74" s="388"/>
      <c r="F74" s="388"/>
      <c r="G74" s="388"/>
      <c r="H74" s="388"/>
      <c r="I74" s="388"/>
      <c r="J74" s="388"/>
      <c r="K74" s="388"/>
      <c r="L74" s="368"/>
    </row>
    <row r="75" spans="1:12" s="9" customFormat="1" ht="51" customHeight="1">
      <c r="A75" s="8">
        <f>A74+1</f>
        <v>13</v>
      </c>
      <c r="B75" s="385"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86"/>
      <c r="D75" s="386"/>
      <c r="E75" s="386"/>
      <c r="F75" s="386"/>
      <c r="G75" s="386"/>
      <c r="H75" s="386"/>
      <c r="I75" s="386"/>
      <c r="J75" s="386"/>
      <c r="K75" s="386"/>
      <c r="L75" s="386"/>
    </row>
    <row r="76" spans="1:12" s="9" customFormat="1" ht="4.5" customHeight="1" thickBot="1">
      <c r="A76" s="30"/>
      <c r="B76" s="387"/>
      <c r="C76" s="388"/>
      <c r="D76" s="388"/>
      <c r="E76" s="388"/>
      <c r="F76" s="388"/>
      <c r="G76" s="388"/>
      <c r="H76" s="388"/>
      <c r="I76" s="388"/>
      <c r="J76" s="388"/>
      <c r="K76" s="388"/>
      <c r="L76" s="36"/>
    </row>
    <row r="77" spans="1:12" s="9" customFormat="1" ht="89.25" customHeight="1" thickBot="1">
      <c r="A77" s="8">
        <f>A75+1</f>
        <v>14</v>
      </c>
      <c r="B77" s="38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390"/>
      <c r="D77" s="390"/>
      <c r="E77" s="390"/>
      <c r="F77" s="390"/>
      <c r="G77" s="390"/>
      <c r="H77" s="390"/>
      <c r="I77" s="390"/>
      <c r="J77" s="390"/>
      <c r="K77" s="390"/>
      <c r="L77" s="391"/>
    </row>
    <row r="78" spans="1:12" s="9" customFormat="1" ht="4.5" customHeight="1">
      <c r="A78" s="30"/>
      <c r="B78" s="387"/>
      <c r="C78" s="388"/>
      <c r="D78" s="388"/>
      <c r="E78" s="388"/>
      <c r="F78" s="388"/>
      <c r="G78" s="388"/>
      <c r="H78" s="388"/>
      <c r="I78" s="388"/>
      <c r="J78" s="388"/>
      <c r="K78" s="388"/>
      <c r="L78" s="36"/>
    </row>
    <row r="79" spans="1:12" s="21" customFormat="1" ht="12.75" customHeight="1">
      <c r="A79" s="17"/>
      <c r="B79" s="392" t="str">
        <f>Translations!$B$875</f>
        <v>Note: Formulae must be checked and corrected in particular whenever rows and/or columns are added by aircraft operators.</v>
      </c>
      <c r="C79" s="393"/>
      <c r="D79" s="393"/>
      <c r="E79" s="393"/>
      <c r="F79" s="393"/>
      <c r="G79" s="393"/>
      <c r="H79" s="393"/>
      <c r="I79" s="393"/>
      <c r="J79" s="393"/>
      <c r="K79" s="393"/>
      <c r="L79" s="393"/>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31:L31"/>
    <mergeCell ref="B15:L15"/>
    <mergeCell ref="B16:L16"/>
    <mergeCell ref="C70:D70"/>
    <mergeCell ref="E70:L70"/>
    <mergeCell ref="E71:L71"/>
    <mergeCell ref="E67:L67"/>
    <mergeCell ref="C68:D68"/>
    <mergeCell ref="E68:L68"/>
    <mergeCell ref="C69:D69"/>
    <mergeCell ref="B8:L8"/>
    <mergeCell ref="B9:L9"/>
    <mergeCell ref="B10:L10"/>
    <mergeCell ref="B11:L11"/>
    <mergeCell ref="C67:D67"/>
    <mergeCell ref="B18:L18"/>
    <mergeCell ref="B19:L19"/>
    <mergeCell ref="C29:L29"/>
    <mergeCell ref="D47:I47"/>
    <mergeCell ref="D51:I51"/>
    <mergeCell ref="B2:J2"/>
    <mergeCell ref="B42:L42"/>
    <mergeCell ref="B3:L3"/>
    <mergeCell ref="B73:L73"/>
    <mergeCell ref="B74:L74"/>
    <mergeCell ref="B13:L13"/>
    <mergeCell ref="B14:L14"/>
    <mergeCell ref="B5:L5"/>
    <mergeCell ref="B6:L6"/>
    <mergeCell ref="B7:L7"/>
    <mergeCell ref="C25:L25"/>
    <mergeCell ref="C28:L28"/>
    <mergeCell ref="B21:L21"/>
    <mergeCell ref="C26:L26"/>
    <mergeCell ref="B12:L12"/>
    <mergeCell ref="B81:L81"/>
    <mergeCell ref="B45:L45"/>
    <mergeCell ref="B64:L64"/>
    <mergeCell ref="B65:L65"/>
    <mergeCell ref="B61:L61"/>
    <mergeCell ref="E33:H40"/>
    <mergeCell ref="B63:L63"/>
    <mergeCell ref="C66:D66"/>
    <mergeCell ref="E66:L66"/>
    <mergeCell ref="B62:L62"/>
    <mergeCell ref="B4:L4"/>
    <mergeCell ref="B22:L22"/>
    <mergeCell ref="C27:L27"/>
    <mergeCell ref="B30:L30"/>
    <mergeCell ref="B24:L24"/>
    <mergeCell ref="B75:L75"/>
    <mergeCell ref="B76:K76"/>
    <mergeCell ref="B77:L77"/>
    <mergeCell ref="B78:K78"/>
    <mergeCell ref="B79:L79"/>
    <mergeCell ref="B43:L43"/>
    <mergeCell ref="D48:I48"/>
    <mergeCell ref="D49:I49"/>
    <mergeCell ref="E69:L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9.140625" style="102" customWidth="1"/>
    <col min="13" max="13" width="9.140625" style="185" hidden="1" customWidth="1"/>
    <col min="14" max="15" width="9.140625" style="102" customWidth="1"/>
    <col min="16" max="16384" width="9.14062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6" t="str">
        <f>Translations!$B$876</f>
        <v>GENERAL INFORMATION ABOUT THIS REPORT</v>
      </c>
      <c r="D3" s="456"/>
      <c r="E3" s="456"/>
      <c r="F3" s="456"/>
      <c r="G3" s="456"/>
      <c r="H3" s="456"/>
      <c r="I3" s="456"/>
      <c r="J3" s="456"/>
      <c r="K3" s="456"/>
    </row>
    <row r="5" spans="3:11" ht="15">
      <c r="C5" s="112">
        <v>1</v>
      </c>
      <c r="D5" s="81" t="str">
        <f>Translations!$B$877</f>
        <v>Reporting Year</v>
      </c>
      <c r="E5" s="81"/>
      <c r="F5" s="81"/>
      <c r="G5" s="81"/>
      <c r="H5" s="81"/>
      <c r="I5" s="81"/>
      <c r="J5" s="81"/>
      <c r="K5" s="81"/>
    </row>
    <row r="7" spans="1:15" s="137" customFormat="1" ht="20.25" customHeight="1">
      <c r="A7" s="148"/>
      <c r="C7" s="138" t="s">
        <v>246</v>
      </c>
      <c r="D7" s="466" t="str">
        <f>Translations!$B$850</f>
        <v>Reporting year:</v>
      </c>
      <c r="E7" s="466"/>
      <c r="F7" s="466"/>
      <c r="G7" s="466"/>
      <c r="H7" s="466"/>
      <c r="I7" s="467">
        <v>2013</v>
      </c>
      <c r="J7" s="468"/>
      <c r="K7" s="469"/>
      <c r="L7" s="139"/>
      <c r="M7" s="149"/>
      <c r="N7" s="139"/>
      <c r="O7" s="139"/>
    </row>
    <row r="8" spans="2:11" ht="12.75" customHeight="1">
      <c r="B8" s="109"/>
      <c r="C8" s="82"/>
      <c r="D8" s="460" t="str">
        <f>Translations!$B$1047</f>
        <v>This is the year in which the reported aviation activities took place, i.e. 2014 for the report which you submit by 31 March 2015.</v>
      </c>
      <c r="E8" s="460"/>
      <c r="F8" s="460"/>
      <c r="G8" s="460"/>
      <c r="H8" s="460"/>
      <c r="I8" s="462"/>
      <c r="J8" s="462"/>
      <c r="K8" s="462"/>
    </row>
    <row r="10" spans="3:11" ht="15">
      <c r="C10" s="112">
        <v>2</v>
      </c>
      <c r="D10" s="81" t="str">
        <f>Translations!$B$879</f>
        <v>Identification of the Aircraft Operator</v>
      </c>
      <c r="E10" s="81"/>
      <c r="F10" s="81"/>
      <c r="G10" s="81"/>
      <c r="H10" s="81"/>
      <c r="I10" s="81"/>
      <c r="J10" s="81"/>
      <c r="K10" s="81"/>
    </row>
    <row r="12" spans="3:11" ht="12.75">
      <c r="C12" s="133" t="s">
        <v>246</v>
      </c>
      <c r="D12" s="461" t="str">
        <f>Translations!$B$101</f>
        <v>Please enter the name of the aircraft operator:</v>
      </c>
      <c r="E12" s="461"/>
      <c r="F12" s="461"/>
      <c r="G12" s="461"/>
      <c r="H12" s="463"/>
      <c r="I12" s="437"/>
      <c r="J12" s="438"/>
      <c r="K12" s="439"/>
    </row>
    <row r="13" spans="2:11" ht="12.75">
      <c r="B13" s="109"/>
      <c r="C13" s="82"/>
      <c r="D13" s="460" t="str">
        <f>Translations!$B$880</f>
        <v>This name should be the legal entity carrying out the aviation activities defined in Annex I of the EU ETS Directive.</v>
      </c>
      <c r="E13" s="460"/>
      <c r="F13" s="460"/>
      <c r="G13" s="460"/>
      <c r="H13" s="460"/>
      <c r="I13" s="462"/>
      <c r="J13" s="462"/>
      <c r="K13" s="462"/>
    </row>
    <row r="14" spans="2:11" ht="12.75" customHeight="1">
      <c r="B14" s="109"/>
      <c r="C14" s="83" t="s">
        <v>249</v>
      </c>
      <c r="D14" s="461" t="str">
        <f>Translations!$B$104</f>
        <v>Unique Identifier as stated in the Commission's list of aircraft operators:</v>
      </c>
      <c r="E14" s="461"/>
      <c r="F14" s="461"/>
      <c r="G14" s="461"/>
      <c r="H14" s="461"/>
      <c r="I14" s="461"/>
      <c r="J14" s="461"/>
      <c r="K14" s="461"/>
    </row>
    <row r="15" spans="2:11" ht="25.5" customHeight="1">
      <c r="B15" s="109"/>
      <c r="C15" s="82"/>
      <c r="D15" s="460" t="str">
        <f>Translations!$B$105</f>
        <v>This identifier can be found on the list published by the Commission pursuant to Article 18a(3) of the EU ETS Directive.</v>
      </c>
      <c r="E15" s="460"/>
      <c r="F15" s="460"/>
      <c r="G15" s="460"/>
      <c r="H15" s="460"/>
      <c r="I15" s="457"/>
      <c r="J15" s="458"/>
      <c r="K15" s="459"/>
    </row>
    <row r="17" spans="2:11" ht="27" customHeight="1">
      <c r="B17" s="109"/>
      <c r="C17" s="133" t="s">
        <v>1010</v>
      </c>
      <c r="D17" s="461" t="str">
        <f>Translations!$B$113</f>
        <v>If different to the name given in 2(a), please also enter the name of the aircraft operator as it appears on the Commission's list of operators:</v>
      </c>
      <c r="E17" s="461"/>
      <c r="F17" s="461"/>
      <c r="G17" s="461"/>
      <c r="H17" s="461"/>
      <c r="I17" s="461"/>
      <c r="J17" s="461"/>
      <c r="K17" s="461"/>
    </row>
    <row r="18" spans="2:11" ht="33.75" customHeight="1">
      <c r="B18" s="109"/>
      <c r="C18" s="82"/>
      <c r="D18" s="460" t="str">
        <f>Translations!$B$114</f>
        <v>The name of the aircraft operator on the list pursuant to Article 18a(3) of the EU ETS Directive may be different to the actual aircraft operator's name entered in 2(a) above.</v>
      </c>
      <c r="E18" s="460"/>
      <c r="F18" s="460"/>
      <c r="G18" s="460"/>
      <c r="H18" s="460"/>
      <c r="I18" s="457"/>
      <c r="J18" s="458"/>
      <c r="K18" s="459"/>
    </row>
    <row r="20" spans="2:11" ht="29.25" customHeight="1">
      <c r="B20" s="109"/>
      <c r="C20" s="133" t="s">
        <v>1009</v>
      </c>
      <c r="D20" s="461" t="str">
        <f>Translations!$B$115</f>
        <v>Please enter the unique ICAO designator used in the call sign for Air Traffic Control (ATC) purposes, where available:</v>
      </c>
      <c r="E20" s="461"/>
      <c r="F20" s="461"/>
      <c r="G20" s="461"/>
      <c r="H20" s="461"/>
      <c r="I20" s="461"/>
      <c r="J20" s="461"/>
      <c r="K20" s="461"/>
    </row>
    <row r="21" spans="3:11" ht="20.25" customHeight="1">
      <c r="C21" s="82"/>
      <c r="D21" s="46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60"/>
      <c r="F21" s="460"/>
      <c r="G21" s="460"/>
      <c r="H21" s="460"/>
      <c r="I21" s="437"/>
      <c r="J21" s="438"/>
      <c r="K21" s="439"/>
    </row>
    <row r="22" spans="3:8" ht="31.5" customHeight="1">
      <c r="C22" s="82"/>
      <c r="D22" s="460"/>
      <c r="E22" s="460"/>
      <c r="F22" s="460"/>
      <c r="G22" s="460"/>
      <c r="H22" s="460"/>
    </row>
    <row r="23" spans="2:13" ht="27.75" customHeight="1">
      <c r="B23" s="109"/>
      <c r="C23" s="84" t="s">
        <v>656</v>
      </c>
      <c r="D23" s="461" t="str">
        <f>Translations!$B$117</f>
        <v>Where a unique ICAO designator for ATC purposes is not available, please provide the aircraft registration markings used in the call sign for ATC purposes for the aircraft you operate.</v>
      </c>
      <c r="E23" s="461"/>
      <c r="F23" s="461"/>
      <c r="G23" s="461"/>
      <c r="H23" s="461"/>
      <c r="I23" s="461"/>
      <c r="J23" s="461"/>
      <c r="K23" s="461"/>
      <c r="M23" s="185" t="s">
        <v>1093</v>
      </c>
    </row>
    <row r="24" spans="2:13" ht="51.75" customHeight="1">
      <c r="B24" s="109"/>
      <c r="C24" s="82"/>
      <c r="D24" s="46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74"/>
      <c r="F24" s="474"/>
      <c r="G24" s="474"/>
      <c r="H24" s="475"/>
      <c r="I24" s="437"/>
      <c r="J24" s="464"/>
      <c r="K24" s="465"/>
      <c r="M24" s="213" t="b">
        <f>IF($I$21="",FALSE,IF($I$21=Euconst_NA,FALSE,TRUE))</f>
        <v>0</v>
      </c>
    </row>
    <row r="26" spans="3:11" ht="12.75">
      <c r="C26" s="84" t="s">
        <v>247</v>
      </c>
      <c r="D26" s="435" t="str">
        <f>Translations!$B$120</f>
        <v>Please enter the administering Member State of the aircraft operator</v>
      </c>
      <c r="E26" s="435"/>
      <c r="F26" s="435"/>
      <c r="G26" s="435"/>
      <c r="H26" s="435"/>
      <c r="I26" s="435"/>
      <c r="J26" s="435"/>
      <c r="K26" s="435"/>
    </row>
    <row r="27" spans="2:11" ht="12.75">
      <c r="B27" s="79"/>
      <c r="C27" s="85"/>
      <c r="D27" s="460" t="str">
        <f>Translations!$B$121</f>
        <v>pursuant to Art. 18a of the Directive.</v>
      </c>
      <c r="E27" s="460"/>
      <c r="F27" s="460"/>
      <c r="G27" s="460"/>
      <c r="H27" s="460"/>
      <c r="I27" s="437"/>
      <c r="J27" s="438"/>
      <c r="K27" s="439"/>
    </row>
    <row r="28" spans="2:11" ht="12.75">
      <c r="B28" s="79"/>
      <c r="C28" s="85"/>
      <c r="D28" s="86"/>
      <c r="E28" s="86"/>
      <c r="F28" s="86"/>
      <c r="G28" s="86"/>
      <c r="H28" s="86"/>
      <c r="I28" s="87"/>
      <c r="J28" s="87"/>
      <c r="K28" s="87"/>
    </row>
    <row r="29" spans="3:11" ht="12.75">
      <c r="C29" s="84" t="s">
        <v>556</v>
      </c>
      <c r="D29" s="476" t="str">
        <f>Translations!$B$122</f>
        <v>Competent authority in this Member State:</v>
      </c>
      <c r="E29" s="476"/>
      <c r="F29" s="476"/>
      <c r="G29" s="476"/>
      <c r="H29" s="476"/>
      <c r="I29" s="437"/>
      <c r="J29" s="438"/>
      <c r="K29" s="439"/>
    </row>
    <row r="30" spans="2:11" ht="30.75" customHeight="1">
      <c r="B30" s="79"/>
      <c r="C30" s="85"/>
      <c r="D30" s="460" t="str">
        <f>Translations!$B$123</f>
        <v>In some Member States there is more than one Competent Authority dealing with the EU ETS for aircraft operators. Please enter the name of the appropriate authority, if applicable. Otherwise choose "n.a.".</v>
      </c>
      <c r="E30" s="460"/>
      <c r="F30" s="460"/>
      <c r="G30" s="460"/>
      <c r="H30" s="460"/>
      <c r="I30" s="462"/>
      <c r="J30" s="462"/>
      <c r="K30" s="462"/>
    </row>
    <row r="31" spans="2:11" ht="25.5" customHeight="1">
      <c r="B31" s="79"/>
      <c r="C31" s="84" t="s">
        <v>259</v>
      </c>
      <c r="D31" s="435" t="str">
        <f>Translations!$B$124</f>
        <v>Please enter the number and issuing authority of the Air Operator Certificate (AOC) and Operating Licence granted by a Member State if available:</v>
      </c>
      <c r="E31" s="435"/>
      <c r="F31" s="435"/>
      <c r="G31" s="435"/>
      <c r="H31" s="435"/>
      <c r="I31" s="435"/>
      <c r="J31" s="435"/>
      <c r="K31" s="435"/>
    </row>
    <row r="32" spans="3:11" ht="12.75">
      <c r="C32" s="88"/>
      <c r="F32" s="127" t="str">
        <f>Translations!$B$125</f>
        <v>Air Operator Certificate:</v>
      </c>
      <c r="H32" s="129"/>
      <c r="I32" s="437"/>
      <c r="J32" s="438"/>
      <c r="K32" s="439"/>
    </row>
    <row r="33" spans="6:11" ht="12.75">
      <c r="F33" s="127" t="str">
        <f>Translations!$B$126</f>
        <v>AOC Issuing authority:</v>
      </c>
      <c r="H33" s="129"/>
      <c r="I33" s="437"/>
      <c r="J33" s="438"/>
      <c r="K33" s="439"/>
    </row>
    <row r="34" spans="3:11" ht="12.75">
      <c r="C34" s="88"/>
      <c r="F34" s="127" t="str">
        <f>Translations!$B$127</f>
        <v>Operating Licence:</v>
      </c>
      <c r="H34" s="129"/>
      <c r="I34" s="437"/>
      <c r="J34" s="438"/>
      <c r="K34" s="439"/>
    </row>
    <row r="35" spans="6:11" ht="12.75">
      <c r="F35" s="127" t="str">
        <f>Translations!$B$128</f>
        <v>Issuing authority:</v>
      </c>
      <c r="H35" s="129"/>
      <c r="I35" s="437"/>
      <c r="J35" s="438"/>
      <c r="K35" s="439"/>
    </row>
    <row r="36" spans="3:11" ht="12.75">
      <c r="C36" s="88"/>
      <c r="G36" s="89"/>
      <c r="H36" s="129"/>
      <c r="I36" s="87"/>
      <c r="J36" s="87"/>
      <c r="K36" s="87"/>
    </row>
    <row r="37" spans="3:11" ht="15.75" customHeight="1">
      <c r="C37" s="87" t="s">
        <v>280</v>
      </c>
      <c r="D37" s="435" t="str">
        <f>Translations!$B$129</f>
        <v>Please enter the address of the aircraft operator, including postcode and country:</v>
      </c>
      <c r="E37" s="435"/>
      <c r="F37" s="435"/>
      <c r="G37" s="435"/>
      <c r="H37" s="435"/>
      <c r="I37" s="435"/>
      <c r="J37" s="435"/>
      <c r="K37" s="435"/>
    </row>
    <row r="38" spans="3:11" ht="12.75">
      <c r="C38" s="88"/>
      <c r="D38" s="86"/>
      <c r="E38" s="86"/>
      <c r="F38" s="127" t="str">
        <f>Translations!$B$130</f>
        <v>Address Line 1</v>
      </c>
      <c r="H38" s="129"/>
      <c r="I38" s="437"/>
      <c r="J38" s="438"/>
      <c r="K38" s="439"/>
    </row>
    <row r="39" spans="3:11" ht="12.75">
      <c r="C39" s="88"/>
      <c r="D39" s="86"/>
      <c r="E39" s="86"/>
      <c r="F39" s="127" t="str">
        <f>Translations!$B$131</f>
        <v>Address Line 2</v>
      </c>
      <c r="H39" s="129"/>
      <c r="I39" s="437"/>
      <c r="J39" s="438"/>
      <c r="K39" s="439"/>
    </row>
    <row r="40" spans="3:11" ht="12.75">
      <c r="C40" s="88"/>
      <c r="D40" s="86"/>
      <c r="E40" s="86"/>
      <c r="F40" s="127" t="str">
        <f>Translations!$B$132</f>
        <v>City</v>
      </c>
      <c r="H40" s="129"/>
      <c r="I40" s="437"/>
      <c r="J40" s="438"/>
      <c r="K40" s="439"/>
    </row>
    <row r="41" spans="3:11" ht="12.75">
      <c r="C41" s="88"/>
      <c r="D41" s="86"/>
      <c r="E41" s="86"/>
      <c r="F41" s="127" t="str">
        <f>Translations!$B$133</f>
        <v>State/Province/Region</v>
      </c>
      <c r="H41" s="129"/>
      <c r="I41" s="437"/>
      <c r="J41" s="438"/>
      <c r="K41" s="439"/>
    </row>
    <row r="42" spans="3:11" ht="12.75">
      <c r="C42" s="88"/>
      <c r="D42" s="82"/>
      <c r="E42" s="82"/>
      <c r="F42" s="127" t="str">
        <f>Translations!$B$134</f>
        <v>Postcode/ZIP</v>
      </c>
      <c r="H42" s="129"/>
      <c r="I42" s="437"/>
      <c r="J42" s="438"/>
      <c r="K42" s="439"/>
    </row>
    <row r="43" spans="3:11" ht="12.75">
      <c r="C43" s="88"/>
      <c r="D43" s="82"/>
      <c r="E43" s="82"/>
      <c r="F43" s="127" t="str">
        <f>Translations!$B$135</f>
        <v>Country</v>
      </c>
      <c r="H43" s="129"/>
      <c r="I43" s="437"/>
      <c r="J43" s="438"/>
      <c r="K43" s="439"/>
    </row>
    <row r="44" spans="3:11" ht="12.75">
      <c r="C44" s="88"/>
      <c r="D44" s="82"/>
      <c r="E44" s="82"/>
      <c r="F44" s="127" t="str">
        <f>Translations!$B$883</f>
        <v>Telephone Number:</v>
      </c>
      <c r="H44" s="129"/>
      <c r="I44" s="437"/>
      <c r="J44" s="438"/>
      <c r="K44" s="439"/>
    </row>
    <row r="45" spans="3:11" ht="12.75">
      <c r="C45" s="88"/>
      <c r="D45" s="82"/>
      <c r="E45" s="82"/>
      <c r="F45" s="127" t="str">
        <f>Translations!$B$136</f>
        <v>Email address</v>
      </c>
      <c r="H45" s="129"/>
      <c r="I45" s="437"/>
      <c r="J45" s="438"/>
      <c r="K45" s="439"/>
    </row>
    <row r="46" spans="3:11" ht="12.75">
      <c r="C46" s="88"/>
      <c r="G46" s="89"/>
      <c r="H46" s="129"/>
      <c r="I46" s="87"/>
      <c r="J46" s="87"/>
      <c r="K46" s="87"/>
    </row>
    <row r="47" spans="3:11" ht="12.75">
      <c r="C47" s="133" t="s">
        <v>681</v>
      </c>
      <c r="D47" s="470" t="str">
        <f>Translations!$B$1048</f>
        <v>Who can we contact about your tonne-kilometre data report?</v>
      </c>
      <c r="E47" s="470"/>
      <c r="F47" s="470"/>
      <c r="G47" s="470"/>
      <c r="H47" s="470"/>
      <c r="I47" s="470"/>
      <c r="J47" s="470"/>
      <c r="K47" s="470"/>
    </row>
    <row r="48" spans="3:11" ht="26.25" customHeight="1">
      <c r="C48" s="82"/>
      <c r="D48" s="471"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71"/>
      <c r="F48" s="471"/>
      <c r="G48" s="471"/>
      <c r="H48" s="471"/>
      <c r="I48" s="471"/>
      <c r="J48" s="471"/>
      <c r="K48" s="471"/>
    </row>
    <row r="49" spans="3:11" ht="26.25" customHeight="1">
      <c r="C49" s="82"/>
      <c r="D49" s="477" t="str">
        <f>Translations!$B$1049</f>
        <v>Note: If the aircraft operator is making use of an aircraft management company, the responsible person at that management company should be named here.</v>
      </c>
      <c r="E49" s="477"/>
      <c r="F49" s="477"/>
      <c r="G49" s="477"/>
      <c r="H49" s="477"/>
      <c r="I49" s="477"/>
      <c r="J49" s="477"/>
      <c r="K49" s="477"/>
    </row>
    <row r="50" spans="3:11" ht="12.75">
      <c r="C50" s="82"/>
      <c r="E50" s="82"/>
      <c r="F50" s="133" t="str">
        <f>Translations!$B$151</f>
        <v>Title:</v>
      </c>
      <c r="I50" s="437"/>
      <c r="J50" s="438"/>
      <c r="K50" s="439"/>
    </row>
    <row r="51" spans="3:11" ht="12.75">
      <c r="C51" s="82"/>
      <c r="E51" s="82"/>
      <c r="F51" s="133" t="str">
        <f>Translations!$B$152</f>
        <v>First Name:</v>
      </c>
      <c r="I51" s="437"/>
      <c r="J51" s="438"/>
      <c r="K51" s="439"/>
    </row>
    <row r="52" spans="3:11" ht="12.75">
      <c r="C52" s="82"/>
      <c r="E52" s="82"/>
      <c r="F52" s="133" t="str">
        <f>Translations!$B$153</f>
        <v>Surname:</v>
      </c>
      <c r="I52" s="437"/>
      <c r="J52" s="438"/>
      <c r="K52" s="439"/>
    </row>
    <row r="53" spans="3:11" ht="12.75">
      <c r="C53" s="82"/>
      <c r="E53" s="82"/>
      <c r="F53" s="133" t="str">
        <f>Translations!$B$154</f>
        <v>Job title:</v>
      </c>
      <c r="I53" s="437"/>
      <c r="J53" s="438"/>
      <c r="K53" s="439"/>
    </row>
    <row r="54" spans="3:8" ht="12.75">
      <c r="C54" s="82"/>
      <c r="E54" s="82"/>
      <c r="F54" s="133" t="str">
        <f>Translations!$B$155</f>
        <v>Organisation name (if acting on behalf of the aircraft operator):</v>
      </c>
      <c r="H54" s="82"/>
    </row>
    <row r="55" spans="2:11" ht="12.75">
      <c r="B55" s="79"/>
      <c r="C55" s="92"/>
      <c r="E55" s="93"/>
      <c r="F55" s="83"/>
      <c r="H55" s="79"/>
      <c r="I55" s="437"/>
      <c r="J55" s="438"/>
      <c r="K55" s="439"/>
    </row>
    <row r="56" spans="3:11" ht="12.75">
      <c r="C56" s="82"/>
      <c r="E56" s="82"/>
      <c r="F56" s="133" t="str">
        <f>Translations!$B$156</f>
        <v>Telephone number:</v>
      </c>
      <c r="I56" s="437"/>
      <c r="J56" s="438"/>
      <c r="K56" s="439"/>
    </row>
    <row r="57" spans="3:11" ht="12.75">
      <c r="C57" s="91"/>
      <c r="E57" s="82"/>
      <c r="F57" s="133" t="str">
        <f>Translations!$B$157</f>
        <v>Email address:</v>
      </c>
      <c r="I57" s="437"/>
      <c r="J57" s="438"/>
      <c r="K57" s="439"/>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52" t="str">
        <f>Translations!$B$886</f>
        <v>You must provide an address for receipt of notices or other documents under or in connection with the EU Greenhouse Gas Emissions Trading Scheme. Please provide an electronic address and a postal address within the administering Member State.</v>
      </c>
      <c r="E60" s="452"/>
      <c r="F60" s="452"/>
      <c r="G60" s="452"/>
      <c r="H60" s="452"/>
      <c r="I60" s="452"/>
      <c r="J60" s="452"/>
      <c r="K60" s="452"/>
    </row>
    <row r="61" spans="2:11" ht="12.75">
      <c r="B61" s="79"/>
      <c r="C61" s="97"/>
      <c r="F61" s="133" t="str">
        <f>Translations!$B$151</f>
        <v>Title:</v>
      </c>
      <c r="H61" s="98"/>
      <c r="I61" s="437"/>
      <c r="J61" s="438"/>
      <c r="K61" s="439"/>
    </row>
    <row r="62" spans="2:11" ht="12.75">
      <c r="B62" s="79"/>
      <c r="C62" s="97"/>
      <c r="D62" s="133"/>
      <c r="E62" s="82"/>
      <c r="F62" s="133" t="str">
        <f>Translations!$B$152</f>
        <v>First Name:</v>
      </c>
      <c r="H62" s="98"/>
      <c r="I62" s="437"/>
      <c r="J62" s="438"/>
      <c r="K62" s="439"/>
    </row>
    <row r="63" spans="2:11" ht="12.75">
      <c r="B63" s="79"/>
      <c r="C63" s="97"/>
      <c r="D63" s="133"/>
      <c r="E63" s="82"/>
      <c r="F63" s="133" t="str">
        <f>Translations!$B$153</f>
        <v>Surname:</v>
      </c>
      <c r="H63" s="98"/>
      <c r="I63" s="437"/>
      <c r="J63" s="438"/>
      <c r="K63" s="439"/>
    </row>
    <row r="64" spans="2:11" ht="12.75">
      <c r="B64" s="79"/>
      <c r="C64" s="99"/>
      <c r="E64" s="82"/>
      <c r="F64" s="133" t="str">
        <f>Translations!$B$157</f>
        <v>Email address:</v>
      </c>
      <c r="H64" s="98"/>
      <c r="I64" s="437"/>
      <c r="J64" s="438"/>
      <c r="K64" s="439"/>
    </row>
    <row r="65" spans="3:11" ht="12.75">
      <c r="C65" s="82"/>
      <c r="E65" s="82"/>
      <c r="F65" s="133" t="str">
        <f>Translations!$B$156</f>
        <v>Telephone number:</v>
      </c>
      <c r="I65" s="437"/>
      <c r="J65" s="438"/>
      <c r="K65" s="439"/>
    </row>
    <row r="66" spans="2:11" ht="12.75">
      <c r="B66" s="79"/>
      <c r="C66" s="97"/>
      <c r="F66" s="100" t="str">
        <f>Translations!$B$162</f>
        <v>Address Line 1:</v>
      </c>
      <c r="H66" s="100"/>
      <c r="I66" s="437"/>
      <c r="J66" s="438"/>
      <c r="K66" s="439"/>
    </row>
    <row r="67" spans="2:11" ht="12.75">
      <c r="B67" s="79"/>
      <c r="C67" s="101"/>
      <c r="F67" s="100" t="str">
        <f>Translations!$B$163</f>
        <v>Address Line 2:</v>
      </c>
      <c r="H67" s="100"/>
      <c r="I67" s="437"/>
      <c r="J67" s="438"/>
      <c r="K67" s="439"/>
    </row>
    <row r="68" spans="2:11" ht="12.75">
      <c r="B68" s="79"/>
      <c r="C68" s="101"/>
      <c r="F68" s="100" t="str">
        <f>Translations!$B$164</f>
        <v>City:</v>
      </c>
      <c r="H68" s="100"/>
      <c r="I68" s="437"/>
      <c r="J68" s="438"/>
      <c r="K68" s="439"/>
    </row>
    <row r="69" spans="2:11" ht="12.75">
      <c r="B69" s="79"/>
      <c r="C69" s="101"/>
      <c r="F69" s="100" t="str">
        <f>Translations!$B$165</f>
        <v>State/Province/Region:</v>
      </c>
      <c r="H69" s="100"/>
      <c r="I69" s="437"/>
      <c r="J69" s="438"/>
      <c r="K69" s="439"/>
    </row>
    <row r="70" spans="2:11" ht="12.75">
      <c r="B70" s="79"/>
      <c r="C70" s="101"/>
      <c r="F70" s="100" t="str">
        <f>Translations!$B$166</f>
        <v>Postcode/ZIP:</v>
      </c>
      <c r="H70" s="100"/>
      <c r="I70" s="437"/>
      <c r="J70" s="438"/>
      <c r="K70" s="439"/>
    </row>
    <row r="71" spans="2:11" ht="12.75">
      <c r="B71" s="79"/>
      <c r="C71" s="101"/>
      <c r="F71" s="100" t="str">
        <f>Translations!$B$167</f>
        <v>Country:</v>
      </c>
      <c r="H71" s="100"/>
      <c r="I71" s="437"/>
      <c r="J71" s="438"/>
      <c r="K71" s="439"/>
    </row>
    <row r="72" spans="1:15" s="79" customFormat="1" ht="12.75">
      <c r="A72" s="184"/>
      <c r="C72" s="140"/>
      <c r="G72" s="141"/>
      <c r="H72" s="141"/>
      <c r="I72" s="142"/>
      <c r="J72" s="142"/>
      <c r="K72" s="142"/>
      <c r="L72" s="78"/>
      <c r="M72" s="185"/>
      <c r="N72" s="78"/>
      <c r="O72" s="78"/>
    </row>
    <row r="73" spans="3:11" ht="1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7"/>
      <c r="J76" s="438"/>
      <c r="K76" s="439"/>
    </row>
    <row r="77" spans="2:11" ht="12.75">
      <c r="B77" s="79"/>
      <c r="C77" s="97"/>
      <c r="F77" s="100" t="str">
        <f>Translations!$B$162</f>
        <v>Address Line 1:</v>
      </c>
      <c r="H77" s="100"/>
      <c r="I77" s="437"/>
      <c r="J77" s="438"/>
      <c r="K77" s="439"/>
    </row>
    <row r="78" spans="2:11" ht="12.75">
      <c r="B78" s="79"/>
      <c r="C78" s="101"/>
      <c r="F78" s="100" t="str">
        <f>Translations!$B$163</f>
        <v>Address Line 2:</v>
      </c>
      <c r="H78" s="100"/>
      <c r="I78" s="437"/>
      <c r="J78" s="438"/>
      <c r="K78" s="439"/>
    </row>
    <row r="79" spans="2:11" ht="12.75">
      <c r="B79" s="79"/>
      <c r="C79" s="101"/>
      <c r="F79" s="100" t="str">
        <f>Translations!$B$164</f>
        <v>City:</v>
      </c>
      <c r="H79" s="100"/>
      <c r="I79" s="437"/>
      <c r="J79" s="438"/>
      <c r="K79" s="439"/>
    </row>
    <row r="80" spans="2:11" ht="12.75">
      <c r="B80" s="79"/>
      <c r="C80" s="101"/>
      <c r="F80" s="100" t="str">
        <f>Translations!$B$165</f>
        <v>State/Province/Region:</v>
      </c>
      <c r="H80" s="100"/>
      <c r="I80" s="437"/>
      <c r="J80" s="438"/>
      <c r="K80" s="439"/>
    </row>
    <row r="81" spans="2:11" ht="12.75">
      <c r="B81" s="79"/>
      <c r="C81" s="101"/>
      <c r="F81" s="100" t="str">
        <f>Translations!$B$166</f>
        <v>Postcode/ZIP:</v>
      </c>
      <c r="H81" s="100"/>
      <c r="I81" s="437"/>
      <c r="J81" s="438"/>
      <c r="K81" s="439"/>
    </row>
    <row r="82" spans="2:11" ht="12.75">
      <c r="B82" s="79"/>
      <c r="C82" s="101"/>
      <c r="F82" s="100" t="str">
        <f>Translations!$B$167</f>
        <v>Country:</v>
      </c>
      <c r="H82" s="100"/>
      <c r="I82" s="437"/>
      <c r="J82" s="438"/>
      <c r="K82" s="439"/>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52" t="str">
        <f>Translations!$B$890</f>
        <v>It will help the competent authority to have someone who they can contact directly with any questions about verification of your report. The person you name should be familiar with this report.</v>
      </c>
      <c r="E85" s="452"/>
      <c r="F85" s="452"/>
      <c r="G85" s="452"/>
      <c r="H85" s="452"/>
      <c r="I85" s="452"/>
      <c r="J85" s="452"/>
      <c r="K85" s="452"/>
    </row>
    <row r="86" spans="2:11" ht="12.75">
      <c r="B86" s="79"/>
      <c r="F86" s="133" t="str">
        <f>Translations!$B$151</f>
        <v>Title:</v>
      </c>
      <c r="H86" s="98"/>
      <c r="I86" s="437"/>
      <c r="J86" s="438"/>
      <c r="K86" s="439"/>
    </row>
    <row r="87" spans="2:11" ht="12.75">
      <c r="B87" s="79"/>
      <c r="F87" s="133" t="str">
        <f>Translations!$B$152</f>
        <v>First Name:</v>
      </c>
      <c r="H87" s="98"/>
      <c r="I87" s="437"/>
      <c r="J87" s="438"/>
      <c r="K87" s="439"/>
    </row>
    <row r="88" spans="2:11" ht="12.75">
      <c r="B88" s="79"/>
      <c r="C88" s="101"/>
      <c r="F88" s="133" t="str">
        <f>Translations!$B$153</f>
        <v>Surname:</v>
      </c>
      <c r="H88" s="98"/>
      <c r="I88" s="437"/>
      <c r="J88" s="438"/>
      <c r="K88" s="439"/>
    </row>
    <row r="89" spans="2:11" ht="12.75">
      <c r="B89" s="79"/>
      <c r="C89" s="99"/>
      <c r="E89" s="82"/>
      <c r="F89" s="133" t="str">
        <f>Translations!$B$157</f>
        <v>Email address:</v>
      </c>
      <c r="H89" s="98"/>
      <c r="I89" s="437"/>
      <c r="J89" s="438"/>
      <c r="K89" s="439"/>
    </row>
    <row r="90" spans="2:11" ht="12.75">
      <c r="B90" s="79"/>
      <c r="C90" s="99"/>
      <c r="E90" s="82"/>
      <c r="F90" s="133" t="str">
        <f>Translations!$B$156</f>
        <v>Telephone number:</v>
      </c>
      <c r="H90" s="98"/>
      <c r="I90" s="437"/>
      <c r="J90" s="438"/>
      <c r="K90" s="439"/>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52"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52"/>
      <c r="F93" s="452"/>
      <c r="G93" s="452"/>
      <c r="H93" s="452"/>
      <c r="I93" s="452"/>
      <c r="J93" s="452"/>
      <c r="K93" s="452"/>
    </row>
    <row r="94" spans="3:11" ht="12.75" customHeight="1">
      <c r="C94" s="101"/>
      <c r="D94" s="452" t="str">
        <f>Translations!$B$893</f>
        <v>In such cases, "accreditation" should be read as "certification", and "accreditation body" as "national authority".</v>
      </c>
      <c r="E94" s="452"/>
      <c r="F94" s="452"/>
      <c r="G94" s="452"/>
      <c r="H94" s="452"/>
      <c r="I94" s="452"/>
      <c r="J94" s="452"/>
      <c r="K94" s="452"/>
    </row>
    <row r="95" spans="2:11" ht="12.75">
      <c r="B95" s="79"/>
      <c r="C95" s="99"/>
      <c r="D95" s="127" t="str">
        <f>Translations!$B$894</f>
        <v>Member State where accreditation has been granted:</v>
      </c>
      <c r="E95" s="31"/>
      <c r="F95" s="31"/>
      <c r="G95" s="31"/>
      <c r="H95" s="31"/>
      <c r="I95" s="437"/>
      <c r="J95" s="438"/>
      <c r="K95" s="439"/>
    </row>
    <row r="96" spans="2:11" ht="12.75">
      <c r="B96" s="79"/>
      <c r="C96" s="99"/>
      <c r="D96" s="105" t="str">
        <f>Translations!$B$895</f>
        <v>Registration number issued by the accreditation body:</v>
      </c>
      <c r="E96" s="82"/>
      <c r="G96" s="133"/>
      <c r="H96" s="98"/>
      <c r="I96" s="437"/>
      <c r="J96" s="438"/>
      <c r="K96" s="439"/>
    </row>
    <row r="97" spans="3:11" ht="12.75" customHeight="1">
      <c r="C97" s="101"/>
      <c r="D97" s="452" t="str">
        <f>Translations!$B$896</f>
        <v>The availability of such registration information may depend on the accrediting Member State's practice of accreditation of verifiers.</v>
      </c>
      <c r="E97" s="452"/>
      <c r="F97" s="452"/>
      <c r="G97" s="452"/>
      <c r="H97" s="452"/>
      <c r="I97" s="452"/>
      <c r="J97" s="452"/>
      <c r="K97" s="452"/>
    </row>
    <row r="98" spans="2:11" ht="12.75">
      <c r="B98" s="79"/>
      <c r="C98" s="101"/>
      <c r="D98" s="133"/>
      <c r="E98" s="82"/>
      <c r="F98" s="82"/>
      <c r="G98" s="102"/>
      <c r="H98" s="102"/>
      <c r="I98" s="94"/>
      <c r="J98" s="94"/>
      <c r="K98" s="94"/>
    </row>
    <row r="99" spans="1:16" s="124" customFormat="1" ht="15">
      <c r="A99" s="145"/>
      <c r="C99" s="125">
        <v>4</v>
      </c>
      <c r="D99" s="450" t="str">
        <f>Translations!$B$843</f>
        <v>Information about the monitoring plan</v>
      </c>
      <c r="E99" s="450"/>
      <c r="F99" s="450"/>
      <c r="G99" s="450"/>
      <c r="H99" s="450"/>
      <c r="I99" s="450"/>
      <c r="J99" s="450"/>
      <c r="K99" s="450"/>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5" t="str">
        <f>Translations!$B$899</f>
        <v>Version number of the latest approved monitoring plan:</v>
      </c>
      <c r="E101" s="436"/>
      <c r="F101" s="436"/>
      <c r="G101" s="436"/>
      <c r="H101" s="451"/>
      <c r="I101" s="453"/>
      <c r="J101" s="454"/>
      <c r="K101" s="455"/>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5" t="str">
        <f>Translations!$B$1051</f>
        <v>Date of approval of the used monitoring plan:</v>
      </c>
      <c r="E103" s="436"/>
      <c r="F103" s="436"/>
      <c r="G103" s="436"/>
      <c r="H103" s="451"/>
      <c r="I103" s="437"/>
      <c r="J103" s="438"/>
      <c r="K103" s="439"/>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5" t="str">
        <f>Translations!$B$901</f>
        <v>Have there been any deviations from your approved monitoring plan during the reporting year?</v>
      </c>
      <c r="E105" s="436"/>
      <c r="F105" s="436"/>
      <c r="G105" s="436"/>
      <c r="H105" s="436"/>
      <c r="I105" s="436"/>
      <c r="J105" s="436"/>
      <c r="K105" s="436"/>
      <c r="L105" s="93"/>
      <c r="M105" s="146" t="s">
        <v>1051</v>
      </c>
      <c r="N105" s="128"/>
      <c r="O105" s="128"/>
      <c r="P105" s="128"/>
    </row>
    <row r="106" spans="1:16" s="124" customFormat="1" ht="12.75">
      <c r="A106" s="145"/>
      <c r="C106" s="133"/>
      <c r="D106" s="132"/>
      <c r="E106" s="132"/>
      <c r="F106" s="132"/>
      <c r="G106" s="128"/>
      <c r="H106" s="131"/>
      <c r="I106" s="432"/>
      <c r="J106" s="433"/>
      <c r="K106" s="434"/>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46"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46"/>
      <c r="F108" s="446"/>
      <c r="G108" s="446"/>
      <c r="H108" s="446"/>
      <c r="I108" s="446"/>
      <c r="J108" s="446"/>
      <c r="K108" s="446"/>
      <c r="L108" s="93"/>
      <c r="M108" s="146"/>
      <c r="N108" s="128"/>
      <c r="O108" s="128"/>
      <c r="P108" s="128"/>
    </row>
    <row r="109" spans="1:16" s="124" customFormat="1" ht="25.5" customHeight="1">
      <c r="A109" s="145"/>
      <c r="C109" s="133"/>
      <c r="D109" s="447"/>
      <c r="E109" s="448"/>
      <c r="F109" s="448"/>
      <c r="G109" s="448"/>
      <c r="H109" s="448"/>
      <c r="I109" s="448"/>
      <c r="J109" s="448"/>
      <c r="K109" s="449"/>
      <c r="L109" s="93"/>
      <c r="M109" s="146"/>
      <c r="N109" s="128"/>
      <c r="O109" s="128"/>
      <c r="P109" s="128"/>
    </row>
    <row r="110" spans="1:16" s="124" customFormat="1" ht="25.5" customHeight="1">
      <c r="A110" s="145"/>
      <c r="C110" s="133"/>
      <c r="D110" s="440"/>
      <c r="E110" s="441"/>
      <c r="F110" s="441"/>
      <c r="G110" s="441"/>
      <c r="H110" s="441"/>
      <c r="I110" s="441"/>
      <c r="J110" s="441"/>
      <c r="K110" s="442"/>
      <c r="L110" s="93"/>
      <c r="M110" s="146"/>
      <c r="N110" s="128"/>
      <c r="O110" s="128"/>
      <c r="P110" s="128"/>
    </row>
    <row r="111" spans="1:16" s="124" customFormat="1" ht="25.5" customHeight="1">
      <c r="A111" s="145"/>
      <c r="C111" s="133"/>
      <c r="D111" s="443"/>
      <c r="E111" s="444"/>
      <c r="F111" s="444"/>
      <c r="G111" s="444"/>
      <c r="H111" s="444"/>
      <c r="I111" s="444"/>
      <c r="J111" s="444"/>
      <c r="K111" s="445"/>
      <c r="L111" s="93"/>
      <c r="M111" s="146"/>
      <c r="N111" s="128"/>
      <c r="O111" s="128"/>
      <c r="P111" s="128"/>
    </row>
    <row r="112" spans="1:16" s="124" customFormat="1" ht="15" customHeight="1">
      <c r="A112" s="145"/>
      <c r="L112" s="93"/>
      <c r="M112" s="146"/>
      <c r="N112" s="128"/>
      <c r="O112" s="128"/>
      <c r="P112" s="128"/>
    </row>
    <row r="113" spans="3:11" ht="12.75">
      <c r="C113" s="79"/>
      <c r="D113" s="472" t="str">
        <f>Translations!$B$1053</f>
        <v>&lt;&lt;&lt; Click here to proceed to section 5 "Tonne-kilometre data" &gt;&gt;&gt;</v>
      </c>
      <c r="E113" s="472"/>
      <c r="F113" s="472"/>
      <c r="G113" s="472"/>
      <c r="H113" s="472"/>
      <c r="I113" s="473"/>
      <c r="J113" s="473"/>
      <c r="K113" s="79"/>
    </row>
    <row r="121" ht="15">
      <c r="B121" s="103"/>
    </row>
  </sheetData>
  <sheetProtection sheet="1" objects="1" scenarios="1" formatCells="0" formatColumns="0" formatRows="0"/>
  <mergeCells count="91">
    <mergeCell ref="D60:K60"/>
    <mergeCell ref="I44:K44"/>
    <mergeCell ref="D113:J113"/>
    <mergeCell ref="D20:K20"/>
    <mergeCell ref="D21:H22"/>
    <mergeCell ref="D23:K23"/>
    <mergeCell ref="D37:K37"/>
    <mergeCell ref="I34:K34"/>
    <mergeCell ref="D24:H24"/>
    <mergeCell ref="I38:K38"/>
    <mergeCell ref="I76:K76"/>
    <mergeCell ref="D29:H29"/>
    <mergeCell ref="I95:K95"/>
    <mergeCell ref="D13:K13"/>
    <mergeCell ref="D14:K14"/>
    <mergeCell ref="I87:K87"/>
    <mergeCell ref="I56:K56"/>
    <mergeCell ref="I55:K55"/>
    <mergeCell ref="I88:K88"/>
    <mergeCell ref="I63:K63"/>
    <mergeCell ref="I67:K67"/>
    <mergeCell ref="I52:K52"/>
    <mergeCell ref="I64:K64"/>
    <mergeCell ref="D48:K48"/>
    <mergeCell ref="I82:K82"/>
    <mergeCell ref="I53:K53"/>
    <mergeCell ref="I68:K68"/>
    <mergeCell ref="I66:K66"/>
    <mergeCell ref="I77:K77"/>
    <mergeCell ref="I65:K65"/>
    <mergeCell ref="I62:K62"/>
    <mergeCell ref="D49:K49"/>
    <mergeCell ref="D7:H7"/>
    <mergeCell ref="I7:K7"/>
    <mergeCell ref="I15:K15"/>
    <mergeCell ref="D15:H15"/>
    <mergeCell ref="I33:K33"/>
    <mergeCell ref="D47:K47"/>
    <mergeCell ref="D31:K31"/>
    <mergeCell ref="I41:K41"/>
    <mergeCell ref="D30:K30"/>
    <mergeCell ref="I35:K35"/>
    <mergeCell ref="D94:K94"/>
    <mergeCell ref="I89:K89"/>
    <mergeCell ref="I90:K90"/>
    <mergeCell ref="I86:K86"/>
    <mergeCell ref="D93:K93"/>
    <mergeCell ref="I21:K21"/>
    <mergeCell ref="I42:K42"/>
    <mergeCell ref="I43:K43"/>
    <mergeCell ref="I57:K57"/>
    <mergeCell ref="I50:K50"/>
    <mergeCell ref="I45:K45"/>
    <mergeCell ref="D26:K26"/>
    <mergeCell ref="I27:K27"/>
    <mergeCell ref="D8:K8"/>
    <mergeCell ref="D12:H12"/>
    <mergeCell ref="I32:K32"/>
    <mergeCell ref="I24:K24"/>
    <mergeCell ref="I29:K29"/>
    <mergeCell ref="D27:H27"/>
    <mergeCell ref="I81:K81"/>
    <mergeCell ref="I80:K80"/>
    <mergeCell ref="I71:K71"/>
    <mergeCell ref="I70:K70"/>
    <mergeCell ref="D101:H101"/>
    <mergeCell ref="C3:K3"/>
    <mergeCell ref="I18:K18"/>
    <mergeCell ref="D18:H18"/>
    <mergeCell ref="D17:K17"/>
    <mergeCell ref="I12:K12"/>
    <mergeCell ref="D103:H103"/>
    <mergeCell ref="I51:K51"/>
    <mergeCell ref="I39:K39"/>
    <mergeCell ref="D97:K97"/>
    <mergeCell ref="I101:K101"/>
    <mergeCell ref="I96:K96"/>
    <mergeCell ref="I69:K69"/>
    <mergeCell ref="I78:K78"/>
    <mergeCell ref="I79:K79"/>
    <mergeCell ref="D85:K85"/>
    <mergeCell ref="I106:K106"/>
    <mergeCell ref="D105:K105"/>
    <mergeCell ref="I61:K61"/>
    <mergeCell ref="I40:K40"/>
    <mergeCell ref="D110:K110"/>
    <mergeCell ref="D111:K111"/>
    <mergeCell ref="I103:K103"/>
    <mergeCell ref="D108:K108"/>
    <mergeCell ref="D109:K109"/>
    <mergeCell ref="D99:K99"/>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
      <c r="B2" s="206">
        <v>5</v>
      </c>
      <c r="C2" s="190" t="str">
        <f>Translations!$B$1054</f>
        <v>Tonne-kilometre data</v>
      </c>
      <c r="D2" s="190"/>
      <c r="E2" s="190"/>
      <c r="F2" s="190"/>
      <c r="G2" s="190"/>
      <c r="H2" s="190"/>
      <c r="I2" s="190"/>
      <c r="J2" s="190"/>
      <c r="K2" s="190"/>
      <c r="L2" s="190"/>
    </row>
    <row r="4" spans="2:12" ht="12.75">
      <c r="B4" s="205" t="s">
        <v>246</v>
      </c>
      <c r="C4" s="494" t="str">
        <f>Translations!$B$1016</f>
        <v>Please provide the data (totals during the reporting period) in the table below per aerodrome pair.</v>
      </c>
      <c r="D4" s="360"/>
      <c r="E4" s="360"/>
      <c r="F4" s="360"/>
      <c r="G4" s="360"/>
      <c r="H4" s="360"/>
      <c r="I4" s="360"/>
      <c r="J4" s="360"/>
      <c r="K4" s="360"/>
      <c r="L4" s="360"/>
    </row>
    <row r="5" spans="2:12" ht="51" customHeight="1">
      <c r="B5" s="205"/>
      <c r="C5" s="383"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501"/>
      <c r="E5" s="501"/>
      <c r="F5" s="501"/>
      <c r="G5" s="501"/>
      <c r="H5" s="501"/>
      <c r="I5" s="360"/>
      <c r="J5" s="360"/>
      <c r="K5" s="360"/>
      <c r="L5" s="360"/>
    </row>
    <row r="6" spans="2:12" ht="25.5" customHeight="1">
      <c r="B6" s="205"/>
      <c r="C6" s="493" t="str">
        <f>Translations!$B$1056</f>
        <v>Reporting shall cover only flights falling under the scope of the EU ETS! For details on the scope please see Guidance document No. 2 (reference can be found in "guidelines and conditions" sheet).</v>
      </c>
      <c r="D6" s="494"/>
      <c r="E6" s="494"/>
      <c r="F6" s="494"/>
      <c r="G6" s="494"/>
      <c r="H6" s="494"/>
      <c r="I6" s="363"/>
      <c r="J6" s="363"/>
      <c r="K6" s="363"/>
      <c r="L6" s="363"/>
    </row>
    <row r="7" spans="3:12" s="187" customFormat="1" ht="24.75" customHeight="1">
      <c r="C7" s="495" t="str">
        <f>Translations!$B$1057</f>
        <v>Aerodrome Pair (use 4-digit ICAO designator)</v>
      </c>
      <c r="D7" s="496"/>
      <c r="E7" s="486" t="str">
        <f>Translations!$B$1058</f>
        <v>Distance (=Great Circle Distance + 95) [km]</v>
      </c>
      <c r="F7" s="486" t="str">
        <f>Translations!$B$1020</f>
        <v>Total number of flights per aerodrome pair</v>
      </c>
      <c r="G7" s="486" t="str">
        <f>Translations!$B$1059</f>
        <v>Total number of passengers</v>
      </c>
      <c r="H7" s="491" t="str">
        <f>Translations!$B$1060</f>
        <v>Total mass of passengers and checked baggage [t]</v>
      </c>
      <c r="I7" s="498" t="str">
        <f>Translations!$B$1061</f>
        <v>Total mass of freight and mail [t]</v>
      </c>
      <c r="J7" s="499" t="str">
        <f>Translations!$B$1062</f>
        <v>(Total number of passengers) x Distance [passenger km]</v>
      </c>
      <c r="K7" s="498" t="str">
        <f>Translations!$B$1063</f>
        <v>(Total mass of freight and mail)  x Distance [t*km]</v>
      </c>
      <c r="L7" s="498" t="s">
        <v>1059</v>
      </c>
    </row>
    <row r="8" spans="3:12" s="187" customFormat="1" ht="27.75" customHeight="1">
      <c r="C8" s="217" t="str">
        <f>Translations!$B$1022</f>
        <v>Aerodrome of departure</v>
      </c>
      <c r="D8" s="218" t="str">
        <f>Translations!$B$1023</f>
        <v>Aerodrome of arrival</v>
      </c>
      <c r="E8" s="487"/>
      <c r="F8" s="487"/>
      <c r="G8" s="487"/>
      <c r="H8" s="492"/>
      <c r="I8" s="498"/>
      <c r="J8" s="500"/>
      <c r="K8" s="498"/>
      <c r="L8" s="498"/>
    </row>
    <row r="9" spans="2:12" s="204" customFormat="1" ht="9.7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9.75">
      <c r="B10" s="200"/>
      <c r="C10" s="214"/>
      <c r="D10" s="214"/>
      <c r="E10" s="202"/>
      <c r="F10" s="203"/>
      <c r="G10" s="203"/>
      <c r="H10" s="202"/>
      <c r="I10" s="201"/>
      <c r="J10" s="209">
        <f t="shared" si="0"/>
        <v>0</v>
      </c>
      <c r="K10" s="210">
        <f t="shared" si="1"/>
        <v>0</v>
      </c>
      <c r="L10" s="211">
        <f t="shared" si="2"/>
        <v>0</v>
      </c>
    </row>
    <row r="11" spans="2:12" s="204" customFormat="1" ht="9.75">
      <c r="B11" s="200"/>
      <c r="C11" s="214"/>
      <c r="D11" s="214"/>
      <c r="E11" s="202"/>
      <c r="F11" s="203"/>
      <c r="G11" s="203"/>
      <c r="H11" s="202"/>
      <c r="I11" s="201"/>
      <c r="J11" s="209">
        <f t="shared" si="0"/>
        <v>0</v>
      </c>
      <c r="K11" s="210">
        <f t="shared" si="1"/>
        <v>0</v>
      </c>
      <c r="L11" s="211">
        <f t="shared" si="2"/>
        <v>0</v>
      </c>
    </row>
    <row r="12" spans="2:12" s="204" customFormat="1" ht="9.75">
      <c r="B12" s="200"/>
      <c r="C12" s="214"/>
      <c r="D12" s="214"/>
      <c r="E12" s="202"/>
      <c r="F12" s="203"/>
      <c r="G12" s="203"/>
      <c r="H12" s="202"/>
      <c r="I12" s="201"/>
      <c r="J12" s="209">
        <f t="shared" si="0"/>
        <v>0</v>
      </c>
      <c r="K12" s="210">
        <f t="shared" si="1"/>
        <v>0</v>
      </c>
      <c r="L12" s="211">
        <f t="shared" si="2"/>
        <v>0</v>
      </c>
    </row>
    <row r="13" spans="2:12" s="204" customFormat="1" ht="9.75">
      <c r="B13" s="200"/>
      <c r="C13" s="214"/>
      <c r="D13" s="214"/>
      <c r="E13" s="202"/>
      <c r="F13" s="203"/>
      <c r="G13" s="203"/>
      <c r="H13" s="202"/>
      <c r="I13" s="201"/>
      <c r="J13" s="209">
        <f t="shared" si="0"/>
        <v>0</v>
      </c>
      <c r="K13" s="210">
        <f t="shared" si="1"/>
        <v>0</v>
      </c>
      <c r="L13" s="211">
        <f t="shared" si="2"/>
        <v>0</v>
      </c>
    </row>
    <row r="14" spans="2:12" s="204" customFormat="1" ht="9.75">
      <c r="B14" s="200"/>
      <c r="C14" s="214"/>
      <c r="D14" s="214"/>
      <c r="E14" s="202"/>
      <c r="F14" s="203"/>
      <c r="G14" s="203"/>
      <c r="H14" s="202"/>
      <c r="I14" s="201"/>
      <c r="J14" s="209">
        <f t="shared" si="0"/>
        <v>0</v>
      </c>
      <c r="K14" s="210">
        <f t="shared" si="1"/>
        <v>0</v>
      </c>
      <c r="L14" s="211">
        <f t="shared" si="2"/>
        <v>0</v>
      </c>
    </row>
    <row r="15" spans="2:12" s="204" customFormat="1" ht="9.75">
      <c r="B15" s="200"/>
      <c r="C15" s="214"/>
      <c r="D15" s="214"/>
      <c r="E15" s="202"/>
      <c r="F15" s="203"/>
      <c r="G15" s="203"/>
      <c r="H15" s="202"/>
      <c r="I15" s="201"/>
      <c r="J15" s="209">
        <f t="shared" si="0"/>
        <v>0</v>
      </c>
      <c r="K15" s="210">
        <f t="shared" si="1"/>
        <v>0</v>
      </c>
      <c r="L15" s="211">
        <f t="shared" si="2"/>
        <v>0</v>
      </c>
    </row>
    <row r="16" spans="2:12" s="204" customFormat="1" ht="9.75">
      <c r="B16" s="200"/>
      <c r="C16" s="214"/>
      <c r="D16" s="214"/>
      <c r="E16" s="202"/>
      <c r="F16" s="203"/>
      <c r="G16" s="203"/>
      <c r="H16" s="202"/>
      <c r="I16" s="201"/>
      <c r="J16" s="209">
        <f t="shared" si="0"/>
        <v>0</v>
      </c>
      <c r="K16" s="210">
        <f t="shared" si="1"/>
        <v>0</v>
      </c>
      <c r="L16" s="211">
        <f t="shared" si="2"/>
        <v>0</v>
      </c>
    </row>
    <row r="17" spans="2:12" s="204" customFormat="1" ht="9.75">
      <c r="B17" s="200"/>
      <c r="C17" s="214"/>
      <c r="D17" s="214"/>
      <c r="E17" s="202"/>
      <c r="F17" s="203"/>
      <c r="G17" s="203"/>
      <c r="H17" s="202"/>
      <c r="I17" s="201"/>
      <c r="J17" s="209">
        <f t="shared" si="0"/>
        <v>0</v>
      </c>
      <c r="K17" s="210">
        <f t="shared" si="1"/>
        <v>0</v>
      </c>
      <c r="L17" s="211">
        <f t="shared" si="2"/>
        <v>0</v>
      </c>
    </row>
    <row r="18" spans="2:12" s="204" customFormat="1" ht="9.75">
      <c r="B18" s="200"/>
      <c r="C18" s="214"/>
      <c r="D18" s="214"/>
      <c r="E18" s="202"/>
      <c r="F18" s="203"/>
      <c r="G18" s="203"/>
      <c r="H18" s="202"/>
      <c r="I18" s="201"/>
      <c r="J18" s="209">
        <f t="shared" si="0"/>
        <v>0</v>
      </c>
      <c r="K18" s="210">
        <f t="shared" si="1"/>
        <v>0</v>
      </c>
      <c r="L18" s="211">
        <f t="shared" si="2"/>
        <v>0</v>
      </c>
    </row>
    <row r="19" spans="2:12" s="204" customFormat="1" ht="9.75">
      <c r="B19" s="200"/>
      <c r="C19" s="214"/>
      <c r="D19" s="214"/>
      <c r="E19" s="202"/>
      <c r="F19" s="203"/>
      <c r="G19" s="203"/>
      <c r="H19" s="202"/>
      <c r="I19" s="201"/>
      <c r="J19" s="209">
        <f t="shared" si="0"/>
        <v>0</v>
      </c>
      <c r="K19" s="210">
        <f t="shared" si="1"/>
        <v>0</v>
      </c>
      <c r="L19" s="211">
        <f t="shared" si="2"/>
        <v>0</v>
      </c>
    </row>
    <row r="20" spans="2:12" s="204" customFormat="1" ht="9.75">
      <c r="B20" s="200"/>
      <c r="C20" s="214"/>
      <c r="D20" s="214"/>
      <c r="E20" s="202"/>
      <c r="F20" s="203"/>
      <c r="G20" s="203"/>
      <c r="H20" s="202"/>
      <c r="I20" s="201"/>
      <c r="J20" s="209">
        <f t="shared" si="0"/>
        <v>0</v>
      </c>
      <c r="K20" s="210">
        <f t="shared" si="1"/>
        <v>0</v>
      </c>
      <c r="L20" s="211">
        <f t="shared" si="2"/>
        <v>0</v>
      </c>
    </row>
    <row r="21" spans="2:12" s="204" customFormat="1" ht="9.75">
      <c r="B21" s="200"/>
      <c r="C21" s="214"/>
      <c r="D21" s="214"/>
      <c r="E21" s="202"/>
      <c r="F21" s="203"/>
      <c r="G21" s="203"/>
      <c r="H21" s="202"/>
      <c r="I21" s="201"/>
      <c r="J21" s="209">
        <f t="shared" si="0"/>
        <v>0</v>
      </c>
      <c r="K21" s="210">
        <f t="shared" si="1"/>
        <v>0</v>
      </c>
      <c r="L21" s="211">
        <f t="shared" si="2"/>
        <v>0</v>
      </c>
    </row>
    <row r="22" spans="2:12" s="204" customFormat="1" ht="9.75">
      <c r="B22" s="200"/>
      <c r="C22" s="214"/>
      <c r="D22" s="214"/>
      <c r="E22" s="202"/>
      <c r="F22" s="203"/>
      <c r="G22" s="203"/>
      <c r="H22" s="202"/>
      <c r="I22" s="201"/>
      <c r="J22" s="209">
        <f t="shared" si="0"/>
        <v>0</v>
      </c>
      <c r="K22" s="210">
        <f t="shared" si="1"/>
        <v>0</v>
      </c>
      <c r="L22" s="211">
        <f t="shared" si="2"/>
        <v>0</v>
      </c>
    </row>
    <row r="23" spans="2:12" s="204" customFormat="1" ht="9.75">
      <c r="B23" s="200"/>
      <c r="C23" s="214"/>
      <c r="D23" s="214"/>
      <c r="E23" s="202"/>
      <c r="F23" s="203"/>
      <c r="G23" s="203"/>
      <c r="H23" s="202"/>
      <c r="I23" s="201"/>
      <c r="J23" s="209">
        <f t="shared" si="0"/>
        <v>0</v>
      </c>
      <c r="K23" s="210">
        <f t="shared" si="1"/>
        <v>0</v>
      </c>
      <c r="L23" s="211">
        <f t="shared" si="2"/>
        <v>0</v>
      </c>
    </row>
    <row r="24" spans="2:12" s="204" customFormat="1" ht="9.75">
      <c r="B24" s="200"/>
      <c r="C24" s="214"/>
      <c r="D24" s="214"/>
      <c r="E24" s="202"/>
      <c r="F24" s="203"/>
      <c r="G24" s="203"/>
      <c r="H24" s="202"/>
      <c r="I24" s="201"/>
      <c r="J24" s="209">
        <f t="shared" si="0"/>
        <v>0</v>
      </c>
      <c r="K24" s="210">
        <f t="shared" si="1"/>
        <v>0</v>
      </c>
      <c r="L24" s="211">
        <f t="shared" si="2"/>
        <v>0</v>
      </c>
    </row>
    <row r="25" spans="2:12" s="204" customFormat="1" ht="9.75">
      <c r="B25" s="200"/>
      <c r="C25" s="214"/>
      <c r="D25" s="214"/>
      <c r="E25" s="202"/>
      <c r="F25" s="203"/>
      <c r="G25" s="203"/>
      <c r="H25" s="202"/>
      <c r="I25" s="201"/>
      <c r="J25" s="209">
        <f t="shared" si="0"/>
        <v>0</v>
      </c>
      <c r="K25" s="210">
        <f t="shared" si="1"/>
        <v>0</v>
      </c>
      <c r="L25" s="211">
        <f t="shared" si="2"/>
        <v>0</v>
      </c>
    </row>
    <row r="26" spans="2:12" s="204" customFormat="1" ht="9.75">
      <c r="B26" s="200"/>
      <c r="C26" s="214"/>
      <c r="D26" s="214"/>
      <c r="E26" s="202"/>
      <c r="F26" s="203"/>
      <c r="G26" s="203"/>
      <c r="H26" s="202"/>
      <c r="I26" s="201"/>
      <c r="J26" s="209">
        <f t="shared" si="0"/>
        <v>0</v>
      </c>
      <c r="K26" s="210">
        <f t="shared" si="1"/>
        <v>0</v>
      </c>
      <c r="L26" s="211">
        <f t="shared" si="2"/>
        <v>0</v>
      </c>
    </row>
    <row r="27" spans="2:12" s="204" customFormat="1" ht="9.75">
      <c r="B27" s="200"/>
      <c r="C27" s="214"/>
      <c r="D27" s="214"/>
      <c r="E27" s="202"/>
      <c r="F27" s="203"/>
      <c r="G27" s="203"/>
      <c r="H27" s="202"/>
      <c r="I27" s="201"/>
      <c r="J27" s="209">
        <f t="shared" si="0"/>
        <v>0</v>
      </c>
      <c r="K27" s="210">
        <f t="shared" si="1"/>
        <v>0</v>
      </c>
      <c r="L27" s="211">
        <f t="shared" si="2"/>
        <v>0</v>
      </c>
    </row>
    <row r="28" spans="2:12" s="204" customFormat="1" ht="9.75">
      <c r="B28" s="200"/>
      <c r="C28" s="214"/>
      <c r="D28" s="214"/>
      <c r="E28" s="202"/>
      <c r="F28" s="203"/>
      <c r="G28" s="203"/>
      <c r="H28" s="202"/>
      <c r="I28" s="201"/>
      <c r="J28" s="209">
        <f t="shared" si="0"/>
        <v>0</v>
      </c>
      <c r="K28" s="210">
        <f t="shared" si="1"/>
        <v>0</v>
      </c>
      <c r="L28" s="211">
        <f t="shared" si="2"/>
        <v>0</v>
      </c>
    </row>
    <row r="29" spans="2:12" s="204" customFormat="1" ht="9.75">
      <c r="B29" s="200"/>
      <c r="C29" s="214"/>
      <c r="D29" s="214"/>
      <c r="E29" s="202"/>
      <c r="F29" s="203"/>
      <c r="G29" s="203"/>
      <c r="H29" s="202"/>
      <c r="I29" s="201"/>
      <c r="J29" s="209">
        <f t="shared" si="0"/>
        <v>0</v>
      </c>
      <c r="K29" s="210">
        <f t="shared" si="1"/>
        <v>0</v>
      </c>
      <c r="L29" s="211">
        <f t="shared" si="2"/>
        <v>0</v>
      </c>
    </row>
    <row r="30" spans="2:12" s="204" customFormat="1" ht="9.75">
      <c r="B30" s="200"/>
      <c r="C30" s="214"/>
      <c r="D30" s="214"/>
      <c r="E30" s="202"/>
      <c r="F30" s="203"/>
      <c r="G30" s="203"/>
      <c r="H30" s="202"/>
      <c r="I30" s="201"/>
      <c r="J30" s="209">
        <f t="shared" si="0"/>
        <v>0</v>
      </c>
      <c r="K30" s="210">
        <f t="shared" si="1"/>
        <v>0</v>
      </c>
      <c r="L30" s="211">
        <f t="shared" si="2"/>
        <v>0</v>
      </c>
    </row>
    <row r="31" spans="2:12" s="204" customFormat="1" ht="9.75">
      <c r="B31" s="200"/>
      <c r="C31" s="214"/>
      <c r="D31" s="214"/>
      <c r="E31" s="202"/>
      <c r="F31" s="203"/>
      <c r="G31" s="203"/>
      <c r="H31" s="202"/>
      <c r="I31" s="201"/>
      <c r="J31" s="209">
        <f t="shared" si="0"/>
        <v>0</v>
      </c>
      <c r="K31" s="210">
        <f t="shared" si="1"/>
        <v>0</v>
      </c>
      <c r="L31" s="211">
        <f t="shared" si="2"/>
        <v>0</v>
      </c>
    </row>
    <row r="32" spans="2:12" s="193" customFormat="1" ht="9.75">
      <c r="B32" s="200"/>
      <c r="C32" s="214"/>
      <c r="D32" s="214"/>
      <c r="E32" s="202"/>
      <c r="F32" s="203"/>
      <c r="G32" s="203"/>
      <c r="H32" s="202"/>
      <c r="I32" s="201"/>
      <c r="J32" s="209">
        <f t="shared" si="0"/>
        <v>0</v>
      </c>
      <c r="K32" s="210">
        <f t="shared" si="1"/>
        <v>0</v>
      </c>
      <c r="L32" s="211">
        <f t="shared" si="2"/>
        <v>0</v>
      </c>
    </row>
    <row r="33" spans="2:12" s="193" customFormat="1" ht="9.75">
      <c r="B33" s="200"/>
      <c r="C33" s="214"/>
      <c r="D33" s="214"/>
      <c r="E33" s="202"/>
      <c r="F33" s="203"/>
      <c r="G33" s="203"/>
      <c r="H33" s="202"/>
      <c r="I33" s="201"/>
      <c r="J33" s="209">
        <f t="shared" si="0"/>
        <v>0</v>
      </c>
      <c r="K33" s="210">
        <f t="shared" si="1"/>
        <v>0</v>
      </c>
      <c r="L33" s="211">
        <f t="shared" si="2"/>
        <v>0</v>
      </c>
    </row>
    <row r="34" spans="2:12" s="193" customFormat="1" ht="9.75">
      <c r="B34" s="200"/>
      <c r="C34" s="214"/>
      <c r="D34" s="214"/>
      <c r="E34" s="202"/>
      <c r="F34" s="203"/>
      <c r="G34" s="203"/>
      <c r="H34" s="202"/>
      <c r="I34" s="201"/>
      <c r="J34" s="209">
        <f t="shared" si="0"/>
        <v>0</v>
      </c>
      <c r="K34" s="210">
        <f t="shared" si="1"/>
        <v>0</v>
      </c>
      <c r="L34" s="211">
        <f t="shared" si="2"/>
        <v>0</v>
      </c>
    </row>
    <row r="35" spans="2:12" s="193" customFormat="1" ht="9.75">
      <c r="B35" s="200"/>
      <c r="C35" s="214"/>
      <c r="D35" s="214"/>
      <c r="E35" s="202"/>
      <c r="F35" s="203"/>
      <c r="G35" s="203"/>
      <c r="H35" s="202"/>
      <c r="I35" s="201"/>
      <c r="J35" s="209">
        <f t="shared" si="0"/>
        <v>0</v>
      </c>
      <c r="K35" s="210">
        <f t="shared" si="1"/>
        <v>0</v>
      </c>
      <c r="L35" s="211">
        <f t="shared" si="2"/>
        <v>0</v>
      </c>
    </row>
    <row r="36" spans="2:12" s="193" customFormat="1" ht="9.75">
      <c r="B36" s="200"/>
      <c r="C36" s="214"/>
      <c r="D36" s="214"/>
      <c r="E36" s="202"/>
      <c r="F36" s="203"/>
      <c r="G36" s="203"/>
      <c r="H36" s="202"/>
      <c r="I36" s="201"/>
      <c r="J36" s="209">
        <f t="shared" si="0"/>
        <v>0</v>
      </c>
      <c r="K36" s="210">
        <f t="shared" si="1"/>
        <v>0</v>
      </c>
      <c r="L36" s="211">
        <f t="shared" si="2"/>
        <v>0</v>
      </c>
    </row>
    <row r="37" spans="2:12" s="204" customFormat="1" ht="9.75">
      <c r="B37" s="200"/>
      <c r="C37" s="214"/>
      <c r="D37" s="214"/>
      <c r="E37" s="202"/>
      <c r="F37" s="203"/>
      <c r="G37" s="203"/>
      <c r="H37" s="202"/>
      <c r="I37" s="201"/>
      <c r="J37" s="209">
        <f t="shared" si="0"/>
        <v>0</v>
      </c>
      <c r="K37" s="210">
        <f t="shared" si="1"/>
        <v>0</v>
      </c>
      <c r="L37" s="211">
        <f t="shared" si="2"/>
        <v>0</v>
      </c>
    </row>
    <row r="38" spans="2:12" s="204" customFormat="1" ht="9.75">
      <c r="B38" s="200"/>
      <c r="C38" s="214"/>
      <c r="D38" s="214"/>
      <c r="E38" s="202"/>
      <c r="F38" s="203"/>
      <c r="G38" s="203"/>
      <c r="H38" s="202"/>
      <c r="I38" s="201"/>
      <c r="J38" s="209">
        <f t="shared" si="0"/>
        <v>0</v>
      </c>
      <c r="K38" s="210">
        <f t="shared" si="1"/>
        <v>0</v>
      </c>
      <c r="L38" s="211">
        <f t="shared" si="2"/>
        <v>0</v>
      </c>
    </row>
    <row r="39" spans="2:12" s="204" customFormat="1" ht="9.75">
      <c r="B39" s="200"/>
      <c r="C39" s="214"/>
      <c r="D39" s="214"/>
      <c r="E39" s="202"/>
      <c r="F39" s="203"/>
      <c r="G39" s="203"/>
      <c r="H39" s="202"/>
      <c r="I39" s="201"/>
      <c r="J39" s="209">
        <f t="shared" si="0"/>
        <v>0</v>
      </c>
      <c r="K39" s="210">
        <f t="shared" si="1"/>
        <v>0</v>
      </c>
      <c r="L39" s="211">
        <f t="shared" si="2"/>
        <v>0</v>
      </c>
    </row>
    <row r="40" spans="2:12" s="204" customFormat="1" ht="9.75">
      <c r="B40" s="200"/>
      <c r="C40" s="214"/>
      <c r="D40" s="214"/>
      <c r="E40" s="202"/>
      <c r="F40" s="203"/>
      <c r="G40" s="203"/>
      <c r="H40" s="202"/>
      <c r="I40" s="201"/>
      <c r="J40" s="209">
        <f t="shared" si="0"/>
        <v>0</v>
      </c>
      <c r="K40" s="210">
        <f t="shared" si="1"/>
        <v>0</v>
      </c>
      <c r="L40" s="211">
        <f t="shared" si="2"/>
        <v>0</v>
      </c>
    </row>
    <row r="41" spans="2:12" s="204" customFormat="1" ht="9.7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9.75">
      <c r="B42" s="200"/>
      <c r="C42" s="214"/>
      <c r="D42" s="214"/>
      <c r="E42" s="202"/>
      <c r="F42" s="203"/>
      <c r="G42" s="203"/>
      <c r="H42" s="202"/>
      <c r="I42" s="201"/>
      <c r="J42" s="209">
        <f t="shared" si="3"/>
        <v>0</v>
      </c>
      <c r="K42" s="210">
        <f t="shared" si="4"/>
        <v>0</v>
      </c>
      <c r="L42" s="211">
        <f t="shared" si="5"/>
        <v>0</v>
      </c>
    </row>
    <row r="43" spans="2:12" s="204" customFormat="1" ht="9.75">
      <c r="B43" s="200"/>
      <c r="C43" s="214"/>
      <c r="D43" s="214"/>
      <c r="E43" s="202"/>
      <c r="F43" s="203"/>
      <c r="G43" s="203"/>
      <c r="H43" s="202"/>
      <c r="I43" s="201"/>
      <c r="J43" s="209">
        <f t="shared" si="3"/>
        <v>0</v>
      </c>
      <c r="K43" s="210">
        <f t="shared" si="4"/>
        <v>0</v>
      </c>
      <c r="L43" s="211">
        <f t="shared" si="5"/>
        <v>0</v>
      </c>
    </row>
    <row r="44" spans="2:12" s="204" customFormat="1" ht="9.75">
      <c r="B44" s="200"/>
      <c r="C44" s="214"/>
      <c r="D44" s="214"/>
      <c r="E44" s="202"/>
      <c r="F44" s="203"/>
      <c r="G44" s="203"/>
      <c r="H44" s="202"/>
      <c r="I44" s="201"/>
      <c r="J44" s="209">
        <f t="shared" si="3"/>
        <v>0</v>
      </c>
      <c r="K44" s="210">
        <f t="shared" si="4"/>
        <v>0</v>
      </c>
      <c r="L44" s="211">
        <f t="shared" si="5"/>
        <v>0</v>
      </c>
    </row>
    <row r="45" spans="2:12" s="204" customFormat="1" ht="9.75">
      <c r="B45" s="200"/>
      <c r="C45" s="214"/>
      <c r="D45" s="214"/>
      <c r="E45" s="202"/>
      <c r="F45" s="203"/>
      <c r="G45" s="203"/>
      <c r="H45" s="202"/>
      <c r="I45" s="201"/>
      <c r="J45" s="209">
        <f t="shared" si="3"/>
        <v>0</v>
      </c>
      <c r="K45" s="210">
        <f t="shared" si="4"/>
        <v>0</v>
      </c>
      <c r="L45" s="211">
        <f t="shared" si="5"/>
        <v>0</v>
      </c>
    </row>
    <row r="46" spans="2:12" s="204" customFormat="1" ht="9.75">
      <c r="B46" s="200"/>
      <c r="C46" s="214"/>
      <c r="D46" s="214"/>
      <c r="E46" s="202"/>
      <c r="F46" s="203"/>
      <c r="G46" s="203"/>
      <c r="H46" s="202"/>
      <c r="I46" s="201"/>
      <c r="J46" s="209">
        <f t="shared" si="3"/>
        <v>0</v>
      </c>
      <c r="K46" s="210">
        <f t="shared" si="4"/>
        <v>0</v>
      </c>
      <c r="L46" s="211">
        <f t="shared" si="5"/>
        <v>0</v>
      </c>
    </row>
    <row r="47" spans="2:12" s="204" customFormat="1" ht="9.75">
      <c r="B47" s="200"/>
      <c r="C47" s="214"/>
      <c r="D47" s="214"/>
      <c r="E47" s="202"/>
      <c r="F47" s="203"/>
      <c r="G47" s="203"/>
      <c r="H47" s="202"/>
      <c r="I47" s="201"/>
      <c r="J47" s="209">
        <f t="shared" si="3"/>
        <v>0</v>
      </c>
      <c r="K47" s="210">
        <f t="shared" si="4"/>
        <v>0</v>
      </c>
      <c r="L47" s="211">
        <f t="shared" si="5"/>
        <v>0</v>
      </c>
    </row>
    <row r="48" spans="2:12" s="204" customFormat="1" ht="9.75">
      <c r="B48" s="200"/>
      <c r="C48" s="214"/>
      <c r="D48" s="214"/>
      <c r="E48" s="202"/>
      <c r="F48" s="203"/>
      <c r="G48" s="203"/>
      <c r="H48" s="202"/>
      <c r="I48" s="201"/>
      <c r="J48" s="209">
        <f t="shared" si="3"/>
        <v>0</v>
      </c>
      <c r="K48" s="210">
        <f t="shared" si="4"/>
        <v>0</v>
      </c>
      <c r="L48" s="211">
        <f t="shared" si="5"/>
        <v>0</v>
      </c>
    </row>
    <row r="49" spans="2:12" s="204" customFormat="1" ht="9.75">
      <c r="B49" s="200"/>
      <c r="C49" s="214"/>
      <c r="D49" s="214"/>
      <c r="E49" s="202"/>
      <c r="F49" s="203"/>
      <c r="G49" s="203"/>
      <c r="H49" s="202"/>
      <c r="I49" s="201"/>
      <c r="J49" s="209">
        <f t="shared" si="3"/>
        <v>0</v>
      </c>
      <c r="K49" s="210">
        <f t="shared" si="4"/>
        <v>0</v>
      </c>
      <c r="L49" s="211">
        <f t="shared" si="5"/>
        <v>0</v>
      </c>
    </row>
    <row r="50" spans="2:12" s="204" customFormat="1" ht="9.75">
      <c r="B50" s="200"/>
      <c r="C50" s="214"/>
      <c r="D50" s="214"/>
      <c r="E50" s="202"/>
      <c r="F50" s="203"/>
      <c r="G50" s="203"/>
      <c r="H50" s="202"/>
      <c r="I50" s="201"/>
      <c r="J50" s="209">
        <f t="shared" si="3"/>
        <v>0</v>
      </c>
      <c r="K50" s="210">
        <f t="shared" si="4"/>
        <v>0</v>
      </c>
      <c r="L50" s="211">
        <f t="shared" si="5"/>
        <v>0</v>
      </c>
    </row>
    <row r="51" spans="2:12" s="204" customFormat="1" ht="9.75">
      <c r="B51" s="200"/>
      <c r="C51" s="214"/>
      <c r="D51" s="214"/>
      <c r="E51" s="202"/>
      <c r="F51" s="203"/>
      <c r="G51" s="203"/>
      <c r="H51" s="202"/>
      <c r="I51" s="201"/>
      <c r="J51" s="209">
        <f t="shared" si="3"/>
        <v>0</v>
      </c>
      <c r="K51" s="210">
        <f t="shared" si="4"/>
        <v>0</v>
      </c>
      <c r="L51" s="211">
        <f t="shared" si="5"/>
        <v>0</v>
      </c>
    </row>
    <row r="52" spans="2:12" s="204" customFormat="1" ht="9.75">
      <c r="B52" s="200"/>
      <c r="C52" s="214"/>
      <c r="D52" s="214"/>
      <c r="E52" s="202"/>
      <c r="F52" s="203"/>
      <c r="G52" s="203"/>
      <c r="H52" s="202"/>
      <c r="I52" s="201"/>
      <c r="J52" s="209">
        <f t="shared" si="3"/>
        <v>0</v>
      </c>
      <c r="K52" s="210">
        <f t="shared" si="4"/>
        <v>0</v>
      </c>
      <c r="L52" s="211">
        <f t="shared" si="5"/>
        <v>0</v>
      </c>
    </row>
    <row r="53" spans="2:12" s="204" customFormat="1" ht="9.75">
      <c r="B53" s="200"/>
      <c r="C53" s="214"/>
      <c r="D53" s="214"/>
      <c r="E53" s="202"/>
      <c r="F53" s="203"/>
      <c r="G53" s="203"/>
      <c r="H53" s="202"/>
      <c r="I53" s="201"/>
      <c r="J53" s="209">
        <f t="shared" si="3"/>
        <v>0</v>
      </c>
      <c r="K53" s="210">
        <f t="shared" si="4"/>
        <v>0</v>
      </c>
      <c r="L53" s="211">
        <f t="shared" si="5"/>
        <v>0</v>
      </c>
    </row>
    <row r="54" spans="2:12" s="204" customFormat="1" ht="9.75">
      <c r="B54" s="200"/>
      <c r="C54" s="214"/>
      <c r="D54" s="214"/>
      <c r="E54" s="202"/>
      <c r="F54" s="203"/>
      <c r="G54" s="203"/>
      <c r="H54" s="202"/>
      <c r="I54" s="201"/>
      <c r="J54" s="209">
        <f t="shared" si="3"/>
        <v>0</v>
      </c>
      <c r="K54" s="210">
        <f t="shared" si="4"/>
        <v>0</v>
      </c>
      <c r="L54" s="211">
        <f t="shared" si="5"/>
        <v>0</v>
      </c>
    </row>
    <row r="55" spans="2:12" s="204" customFormat="1" ht="9.75">
      <c r="B55" s="200"/>
      <c r="C55" s="214"/>
      <c r="D55" s="214"/>
      <c r="E55" s="202"/>
      <c r="F55" s="203"/>
      <c r="G55" s="203"/>
      <c r="H55" s="202"/>
      <c r="I55" s="201"/>
      <c r="J55" s="209">
        <f t="shared" si="3"/>
        <v>0</v>
      </c>
      <c r="K55" s="210">
        <f t="shared" si="4"/>
        <v>0</v>
      </c>
      <c r="L55" s="211">
        <f t="shared" si="5"/>
        <v>0</v>
      </c>
    </row>
    <row r="56" spans="2:12" s="204" customFormat="1" ht="9.75">
      <c r="B56" s="200"/>
      <c r="C56" s="214"/>
      <c r="D56" s="214"/>
      <c r="E56" s="202"/>
      <c r="F56" s="203"/>
      <c r="G56" s="203"/>
      <c r="H56" s="202"/>
      <c r="I56" s="201"/>
      <c r="J56" s="209">
        <f t="shared" si="3"/>
        <v>0</v>
      </c>
      <c r="K56" s="210">
        <f t="shared" si="4"/>
        <v>0</v>
      </c>
      <c r="L56" s="211">
        <f t="shared" si="5"/>
        <v>0</v>
      </c>
    </row>
    <row r="57" spans="2:12" s="193" customFormat="1" ht="9.75">
      <c r="B57" s="200"/>
      <c r="C57" s="214"/>
      <c r="D57" s="214"/>
      <c r="E57" s="202"/>
      <c r="F57" s="203"/>
      <c r="G57" s="203"/>
      <c r="H57" s="202"/>
      <c r="I57" s="201"/>
      <c r="J57" s="209">
        <f t="shared" si="3"/>
        <v>0</v>
      </c>
      <c r="K57" s="210">
        <f t="shared" si="4"/>
        <v>0</v>
      </c>
      <c r="L57" s="211">
        <f t="shared" si="5"/>
        <v>0</v>
      </c>
    </row>
    <row r="58" spans="2:12" s="193" customFormat="1" ht="9.75">
      <c r="B58" s="200"/>
      <c r="C58" s="214"/>
      <c r="D58" s="214"/>
      <c r="E58" s="202"/>
      <c r="F58" s="203"/>
      <c r="G58" s="203"/>
      <c r="H58" s="202"/>
      <c r="I58" s="201"/>
      <c r="J58" s="209">
        <f t="shared" si="3"/>
        <v>0</v>
      </c>
      <c r="K58" s="210">
        <f t="shared" si="4"/>
        <v>0</v>
      </c>
      <c r="L58" s="211">
        <f t="shared" si="5"/>
        <v>0</v>
      </c>
    </row>
    <row r="59" spans="2:12" s="193" customFormat="1" ht="9.75">
      <c r="B59" s="200"/>
      <c r="C59" s="214"/>
      <c r="D59" s="214"/>
      <c r="E59" s="202"/>
      <c r="F59" s="203"/>
      <c r="G59" s="203"/>
      <c r="H59" s="202"/>
      <c r="I59" s="201"/>
      <c r="J59" s="209">
        <f t="shared" si="3"/>
        <v>0</v>
      </c>
      <c r="K59" s="210">
        <f t="shared" si="4"/>
        <v>0</v>
      </c>
      <c r="L59" s="211">
        <f t="shared" si="5"/>
        <v>0</v>
      </c>
    </row>
    <row r="60" spans="2:12" s="193" customFormat="1" ht="9.75">
      <c r="B60" s="200"/>
      <c r="C60" s="214"/>
      <c r="D60" s="214"/>
      <c r="E60" s="202"/>
      <c r="F60" s="203"/>
      <c r="G60" s="203"/>
      <c r="H60" s="202"/>
      <c r="I60" s="201"/>
      <c r="J60" s="209">
        <f t="shared" si="3"/>
        <v>0</v>
      </c>
      <c r="K60" s="210">
        <f t="shared" si="4"/>
        <v>0</v>
      </c>
      <c r="L60" s="211">
        <f t="shared" si="5"/>
        <v>0</v>
      </c>
    </row>
    <row r="61" spans="2:12" s="193" customFormat="1" ht="9.75">
      <c r="B61" s="200"/>
      <c r="C61" s="214"/>
      <c r="D61" s="214"/>
      <c r="E61" s="202"/>
      <c r="F61" s="203"/>
      <c r="G61" s="203"/>
      <c r="H61" s="202"/>
      <c r="I61" s="201"/>
      <c r="J61" s="209">
        <f t="shared" si="3"/>
        <v>0</v>
      </c>
      <c r="K61" s="210">
        <f t="shared" si="4"/>
        <v>0</v>
      </c>
      <c r="L61" s="211">
        <f t="shared" si="5"/>
        <v>0</v>
      </c>
    </row>
    <row r="62" spans="2:12" s="204" customFormat="1" ht="9.75">
      <c r="B62" s="200"/>
      <c r="C62" s="214"/>
      <c r="D62" s="214"/>
      <c r="E62" s="202"/>
      <c r="F62" s="203"/>
      <c r="G62" s="203"/>
      <c r="H62" s="202"/>
      <c r="I62" s="201"/>
      <c r="J62" s="209">
        <f t="shared" si="3"/>
        <v>0</v>
      </c>
      <c r="K62" s="210">
        <f t="shared" si="4"/>
        <v>0</v>
      </c>
      <c r="L62" s="211">
        <f t="shared" si="5"/>
        <v>0</v>
      </c>
    </row>
    <row r="63" spans="2:12" s="204" customFormat="1" ht="9.75">
      <c r="B63" s="200"/>
      <c r="C63" s="214"/>
      <c r="D63" s="214"/>
      <c r="E63" s="202"/>
      <c r="F63" s="203"/>
      <c r="G63" s="203"/>
      <c r="H63" s="202"/>
      <c r="I63" s="201"/>
      <c r="J63" s="209">
        <f t="shared" si="3"/>
        <v>0</v>
      </c>
      <c r="K63" s="210">
        <f t="shared" si="4"/>
        <v>0</v>
      </c>
      <c r="L63" s="211">
        <f t="shared" si="5"/>
        <v>0</v>
      </c>
    </row>
    <row r="64" spans="2:12" s="204" customFormat="1" ht="9.75">
      <c r="B64" s="200"/>
      <c r="C64" s="214"/>
      <c r="D64" s="214"/>
      <c r="E64" s="202"/>
      <c r="F64" s="203"/>
      <c r="G64" s="203"/>
      <c r="H64" s="202"/>
      <c r="I64" s="201"/>
      <c r="J64" s="209">
        <f t="shared" si="3"/>
        <v>0</v>
      </c>
      <c r="K64" s="210">
        <f t="shared" si="4"/>
        <v>0</v>
      </c>
      <c r="L64" s="211">
        <f t="shared" si="5"/>
        <v>0</v>
      </c>
    </row>
    <row r="65" spans="2:12" s="204" customFormat="1" ht="9.75">
      <c r="B65" s="200"/>
      <c r="C65" s="214"/>
      <c r="D65" s="214"/>
      <c r="E65" s="202"/>
      <c r="F65" s="203"/>
      <c r="G65" s="203"/>
      <c r="H65" s="202"/>
      <c r="I65" s="201"/>
      <c r="J65" s="209">
        <f t="shared" si="3"/>
        <v>0</v>
      </c>
      <c r="K65" s="210">
        <f t="shared" si="4"/>
        <v>0</v>
      </c>
      <c r="L65" s="211">
        <f t="shared" si="5"/>
        <v>0</v>
      </c>
    </row>
    <row r="66" spans="2:12" s="204" customFormat="1" ht="9.75">
      <c r="B66" s="200"/>
      <c r="C66" s="214"/>
      <c r="D66" s="214"/>
      <c r="E66" s="202"/>
      <c r="F66" s="203"/>
      <c r="G66" s="203"/>
      <c r="H66" s="202"/>
      <c r="I66" s="201"/>
      <c r="J66" s="209">
        <f t="shared" si="3"/>
        <v>0</v>
      </c>
      <c r="K66" s="210">
        <f t="shared" si="4"/>
        <v>0</v>
      </c>
      <c r="L66" s="211">
        <f t="shared" si="5"/>
        <v>0</v>
      </c>
    </row>
    <row r="67" spans="2:12" s="204" customFormat="1" ht="9.75">
      <c r="B67" s="200"/>
      <c r="C67" s="214"/>
      <c r="D67" s="214"/>
      <c r="E67" s="202"/>
      <c r="F67" s="203"/>
      <c r="G67" s="203"/>
      <c r="H67" s="202"/>
      <c r="I67" s="201"/>
      <c r="J67" s="209">
        <f t="shared" si="3"/>
        <v>0</v>
      </c>
      <c r="K67" s="210">
        <f t="shared" si="4"/>
        <v>0</v>
      </c>
      <c r="L67" s="211">
        <f t="shared" si="5"/>
        <v>0</v>
      </c>
    </row>
    <row r="68" spans="2:12" s="204" customFormat="1" ht="9.75">
      <c r="B68" s="200"/>
      <c r="C68" s="214"/>
      <c r="D68" s="214"/>
      <c r="E68" s="202"/>
      <c r="F68" s="203"/>
      <c r="G68" s="203"/>
      <c r="H68" s="202"/>
      <c r="I68" s="201"/>
      <c r="J68" s="209">
        <f t="shared" si="3"/>
        <v>0</v>
      </c>
      <c r="K68" s="210">
        <f t="shared" si="4"/>
        <v>0</v>
      </c>
      <c r="L68" s="211">
        <f t="shared" si="5"/>
        <v>0</v>
      </c>
    </row>
    <row r="69" spans="2:12" s="204" customFormat="1" ht="9.75">
      <c r="B69" s="200"/>
      <c r="C69" s="214"/>
      <c r="D69" s="214"/>
      <c r="E69" s="202"/>
      <c r="F69" s="203"/>
      <c r="G69" s="203"/>
      <c r="H69" s="202"/>
      <c r="I69" s="201"/>
      <c r="J69" s="209">
        <f t="shared" si="3"/>
        <v>0</v>
      </c>
      <c r="K69" s="210">
        <f t="shared" si="4"/>
        <v>0</v>
      </c>
      <c r="L69" s="211">
        <f t="shared" si="5"/>
        <v>0</v>
      </c>
    </row>
    <row r="70" spans="2:12" s="204" customFormat="1" ht="9.75">
      <c r="B70" s="200"/>
      <c r="C70" s="214"/>
      <c r="D70" s="214"/>
      <c r="E70" s="202"/>
      <c r="F70" s="203"/>
      <c r="G70" s="203"/>
      <c r="H70" s="202"/>
      <c r="I70" s="201"/>
      <c r="J70" s="209">
        <f t="shared" si="3"/>
        <v>0</v>
      </c>
      <c r="K70" s="210">
        <f t="shared" si="4"/>
        <v>0</v>
      </c>
      <c r="L70" s="211">
        <f t="shared" si="5"/>
        <v>0</v>
      </c>
    </row>
    <row r="71" spans="2:12" s="204" customFormat="1" ht="9.75">
      <c r="B71" s="200"/>
      <c r="C71" s="214"/>
      <c r="D71" s="214"/>
      <c r="E71" s="202"/>
      <c r="F71" s="203"/>
      <c r="G71" s="203"/>
      <c r="H71" s="202"/>
      <c r="I71" s="201"/>
      <c r="J71" s="209">
        <f t="shared" si="3"/>
        <v>0</v>
      </c>
      <c r="K71" s="210">
        <f t="shared" si="4"/>
        <v>0</v>
      </c>
      <c r="L71" s="211">
        <f t="shared" si="5"/>
        <v>0</v>
      </c>
    </row>
    <row r="72" spans="2:12" s="204" customFormat="1" ht="9.75">
      <c r="B72" s="200"/>
      <c r="C72" s="214"/>
      <c r="D72" s="214"/>
      <c r="E72" s="202"/>
      <c r="F72" s="203"/>
      <c r="G72" s="203"/>
      <c r="H72" s="202"/>
      <c r="I72" s="201"/>
      <c r="J72" s="209">
        <f t="shared" si="3"/>
        <v>0</v>
      </c>
      <c r="K72" s="210">
        <f t="shared" si="4"/>
        <v>0</v>
      </c>
      <c r="L72" s="211">
        <f t="shared" si="5"/>
        <v>0</v>
      </c>
    </row>
    <row r="73" spans="2:12" s="204" customFormat="1" ht="9.7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9.75">
      <c r="B74" s="200"/>
      <c r="C74" s="214"/>
      <c r="D74" s="214"/>
      <c r="E74" s="202"/>
      <c r="F74" s="203"/>
      <c r="G74" s="203"/>
      <c r="H74" s="202"/>
      <c r="I74" s="201"/>
      <c r="J74" s="209">
        <f t="shared" si="6"/>
        <v>0</v>
      </c>
      <c r="K74" s="210">
        <f t="shared" si="7"/>
        <v>0</v>
      </c>
      <c r="L74" s="211">
        <f t="shared" si="8"/>
        <v>0</v>
      </c>
    </row>
    <row r="75" spans="2:12" s="204" customFormat="1" ht="9.75">
      <c r="B75" s="200"/>
      <c r="C75" s="214"/>
      <c r="D75" s="214"/>
      <c r="E75" s="202"/>
      <c r="F75" s="203"/>
      <c r="G75" s="203"/>
      <c r="H75" s="202"/>
      <c r="I75" s="201"/>
      <c r="J75" s="209">
        <f t="shared" si="6"/>
        <v>0</v>
      </c>
      <c r="K75" s="210">
        <f t="shared" si="7"/>
        <v>0</v>
      </c>
      <c r="L75" s="211">
        <f t="shared" si="8"/>
        <v>0</v>
      </c>
    </row>
    <row r="76" spans="2:12" s="204" customFormat="1" ht="9.75">
      <c r="B76" s="200"/>
      <c r="C76" s="214"/>
      <c r="D76" s="214"/>
      <c r="E76" s="202"/>
      <c r="F76" s="203"/>
      <c r="G76" s="203"/>
      <c r="H76" s="202"/>
      <c r="I76" s="201"/>
      <c r="J76" s="209">
        <f t="shared" si="6"/>
        <v>0</v>
      </c>
      <c r="K76" s="210">
        <f t="shared" si="7"/>
        <v>0</v>
      </c>
      <c r="L76" s="211">
        <f t="shared" si="8"/>
        <v>0</v>
      </c>
    </row>
    <row r="77" spans="2:12" s="204" customFormat="1" ht="9.75">
      <c r="B77" s="200"/>
      <c r="C77" s="214"/>
      <c r="D77" s="214"/>
      <c r="E77" s="202"/>
      <c r="F77" s="203"/>
      <c r="G77" s="203"/>
      <c r="H77" s="202"/>
      <c r="I77" s="201"/>
      <c r="J77" s="209">
        <f t="shared" si="6"/>
        <v>0</v>
      </c>
      <c r="K77" s="210">
        <f t="shared" si="7"/>
        <v>0</v>
      </c>
      <c r="L77" s="211">
        <f t="shared" si="8"/>
        <v>0</v>
      </c>
    </row>
    <row r="78" spans="2:12" s="204" customFormat="1" ht="9.75">
      <c r="B78" s="200"/>
      <c r="C78" s="214"/>
      <c r="D78" s="214"/>
      <c r="E78" s="202"/>
      <c r="F78" s="203"/>
      <c r="G78" s="203"/>
      <c r="H78" s="202"/>
      <c r="I78" s="201"/>
      <c r="J78" s="209">
        <f t="shared" si="6"/>
        <v>0</v>
      </c>
      <c r="K78" s="210">
        <f t="shared" si="7"/>
        <v>0</v>
      </c>
      <c r="L78" s="211">
        <f t="shared" si="8"/>
        <v>0</v>
      </c>
    </row>
    <row r="79" spans="2:12" s="204" customFormat="1" ht="9.75">
      <c r="B79" s="200"/>
      <c r="C79" s="214"/>
      <c r="D79" s="214"/>
      <c r="E79" s="202"/>
      <c r="F79" s="203"/>
      <c r="G79" s="203"/>
      <c r="H79" s="202"/>
      <c r="I79" s="201"/>
      <c r="J79" s="209">
        <f t="shared" si="6"/>
        <v>0</v>
      </c>
      <c r="K79" s="210">
        <f t="shared" si="7"/>
        <v>0</v>
      </c>
      <c r="L79" s="211">
        <f t="shared" si="8"/>
        <v>0</v>
      </c>
    </row>
    <row r="80" spans="2:12" s="204" customFormat="1" ht="9.75">
      <c r="B80" s="200"/>
      <c r="C80" s="214"/>
      <c r="D80" s="214"/>
      <c r="E80" s="202"/>
      <c r="F80" s="203"/>
      <c r="G80" s="203"/>
      <c r="H80" s="202"/>
      <c r="I80" s="201"/>
      <c r="J80" s="209">
        <f t="shared" si="6"/>
        <v>0</v>
      </c>
      <c r="K80" s="210">
        <f t="shared" si="7"/>
        <v>0</v>
      </c>
      <c r="L80" s="211">
        <f t="shared" si="8"/>
        <v>0</v>
      </c>
    </row>
    <row r="81" spans="2:12" s="204" customFormat="1" ht="9.75">
      <c r="B81" s="200"/>
      <c r="C81" s="214"/>
      <c r="D81" s="214"/>
      <c r="E81" s="202"/>
      <c r="F81" s="203"/>
      <c r="G81" s="203"/>
      <c r="H81" s="202"/>
      <c r="I81" s="201"/>
      <c r="J81" s="209">
        <f t="shared" si="6"/>
        <v>0</v>
      </c>
      <c r="K81" s="210">
        <f t="shared" si="7"/>
        <v>0</v>
      </c>
      <c r="L81" s="211">
        <f t="shared" si="8"/>
        <v>0</v>
      </c>
    </row>
    <row r="82" spans="2:12" s="204" customFormat="1" ht="9.75">
      <c r="B82" s="200"/>
      <c r="C82" s="214"/>
      <c r="D82" s="214"/>
      <c r="E82" s="202"/>
      <c r="F82" s="203"/>
      <c r="G82" s="203"/>
      <c r="H82" s="202"/>
      <c r="I82" s="201"/>
      <c r="J82" s="209">
        <f t="shared" si="6"/>
        <v>0</v>
      </c>
      <c r="K82" s="210">
        <f t="shared" si="7"/>
        <v>0</v>
      </c>
      <c r="L82" s="211">
        <f t="shared" si="8"/>
        <v>0</v>
      </c>
    </row>
    <row r="83" spans="2:12" s="193" customFormat="1" ht="9.75">
      <c r="B83" s="200"/>
      <c r="C83" s="214"/>
      <c r="D83" s="214"/>
      <c r="E83" s="202"/>
      <c r="F83" s="203"/>
      <c r="G83" s="203"/>
      <c r="H83" s="202"/>
      <c r="I83" s="201"/>
      <c r="J83" s="209">
        <f t="shared" si="6"/>
        <v>0</v>
      </c>
      <c r="K83" s="210">
        <f t="shared" si="7"/>
        <v>0</v>
      </c>
      <c r="L83" s="211">
        <f t="shared" si="8"/>
        <v>0</v>
      </c>
    </row>
    <row r="84" spans="2:12" s="193" customFormat="1" ht="9.75">
      <c r="B84" s="200"/>
      <c r="C84" s="214"/>
      <c r="D84" s="214"/>
      <c r="E84" s="202"/>
      <c r="F84" s="203"/>
      <c r="G84" s="203"/>
      <c r="H84" s="202"/>
      <c r="I84" s="201"/>
      <c r="J84" s="209">
        <f t="shared" si="6"/>
        <v>0</v>
      </c>
      <c r="K84" s="210">
        <f t="shared" si="7"/>
        <v>0</v>
      </c>
      <c r="L84" s="211">
        <f t="shared" si="8"/>
        <v>0</v>
      </c>
    </row>
    <row r="85" spans="2:12" s="193" customFormat="1" ht="9.75">
      <c r="B85" s="200"/>
      <c r="C85" s="214"/>
      <c r="D85" s="214"/>
      <c r="E85" s="202"/>
      <c r="F85" s="203"/>
      <c r="G85" s="203"/>
      <c r="H85" s="202"/>
      <c r="I85" s="201"/>
      <c r="J85" s="209">
        <f t="shared" si="6"/>
        <v>0</v>
      </c>
      <c r="K85" s="210">
        <f t="shared" si="7"/>
        <v>0</v>
      </c>
      <c r="L85" s="211">
        <f t="shared" si="8"/>
        <v>0</v>
      </c>
    </row>
    <row r="86" spans="2:12" s="193" customFormat="1" ht="9.75">
      <c r="B86" s="200"/>
      <c r="C86" s="214"/>
      <c r="D86" s="214"/>
      <c r="E86" s="202"/>
      <c r="F86" s="203"/>
      <c r="G86" s="203"/>
      <c r="H86" s="202"/>
      <c r="I86" s="201"/>
      <c r="J86" s="209">
        <f t="shared" si="6"/>
        <v>0</v>
      </c>
      <c r="K86" s="210">
        <f t="shared" si="7"/>
        <v>0</v>
      </c>
      <c r="L86" s="211">
        <f t="shared" si="8"/>
        <v>0</v>
      </c>
    </row>
    <row r="87" spans="2:12" s="193" customFormat="1" ht="9.75">
      <c r="B87" s="200"/>
      <c r="C87" s="214"/>
      <c r="D87" s="214"/>
      <c r="E87" s="202"/>
      <c r="F87" s="203"/>
      <c r="G87" s="203"/>
      <c r="H87" s="202"/>
      <c r="I87" s="201"/>
      <c r="J87" s="209">
        <f t="shared" si="6"/>
        <v>0</v>
      </c>
      <c r="K87" s="210">
        <f t="shared" si="7"/>
        <v>0</v>
      </c>
      <c r="L87" s="211">
        <f t="shared" si="8"/>
        <v>0</v>
      </c>
    </row>
    <row r="88" spans="2:12" s="193" customFormat="1" ht="9.75">
      <c r="B88" s="200"/>
      <c r="C88" s="214"/>
      <c r="D88" s="214"/>
      <c r="E88" s="202"/>
      <c r="F88" s="203"/>
      <c r="G88" s="203"/>
      <c r="H88" s="202"/>
      <c r="I88" s="201"/>
      <c r="J88" s="209">
        <f t="shared" si="6"/>
        <v>0</v>
      </c>
      <c r="K88" s="210">
        <f t="shared" si="7"/>
        <v>0</v>
      </c>
      <c r="L88" s="211">
        <f t="shared" si="8"/>
        <v>0</v>
      </c>
    </row>
    <row r="89" spans="2:12" s="193" customFormat="1" ht="9.7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
      <c r="B92" s="191"/>
      <c r="C92" s="190" t="str">
        <f>Translations!$B$1025</f>
        <v>Totals:</v>
      </c>
      <c r="D92" s="190"/>
      <c r="E92" s="190"/>
      <c r="F92" s="190"/>
      <c r="G92" s="190"/>
      <c r="H92" s="190"/>
      <c r="I92" s="190"/>
      <c r="J92" s="190"/>
      <c r="K92" s="190"/>
      <c r="L92" s="190"/>
    </row>
    <row r="93" spans="3:12" s="187" customFormat="1" ht="12.75" customHeight="1">
      <c r="C93" s="482"/>
      <c r="D93" s="483"/>
      <c r="E93" s="484"/>
      <c r="F93" s="485" t="str">
        <f>Translations!$B$1026</f>
        <v>Total number of flights</v>
      </c>
      <c r="G93" s="486" t="str">
        <f>Translations!$B$1059</f>
        <v>Total number of passengers</v>
      </c>
      <c r="H93" s="491" t="str">
        <f>Translations!$B$1060</f>
        <v>Total mass of passengers and checked baggage [t]</v>
      </c>
      <c r="I93" s="498" t="str">
        <f>Translations!$B$1061</f>
        <v>Total mass of freight and mail [t]</v>
      </c>
      <c r="J93" s="499" t="str">
        <f>Translations!$B$1062</f>
        <v>(Total number of passengers) x Distance [passenger km]</v>
      </c>
      <c r="K93" s="498" t="str">
        <f>Translations!$B$1063</f>
        <v>(Total mass of freight and mail)  x Distance [t*km]</v>
      </c>
      <c r="L93" s="497" t="s">
        <v>1077</v>
      </c>
    </row>
    <row r="94" spans="3:12" s="187" customFormat="1" ht="35.25" customHeight="1">
      <c r="C94" s="189"/>
      <c r="D94" s="188"/>
      <c r="E94" s="484"/>
      <c r="F94" s="485"/>
      <c r="G94" s="487"/>
      <c r="H94" s="492"/>
      <c r="I94" s="498"/>
      <c r="J94" s="500"/>
      <c r="K94" s="498"/>
      <c r="L94" s="498"/>
    </row>
    <row r="95" spans="3:12" s="5" customFormat="1" ht="12.75">
      <c r="C95" s="488" t="str">
        <f>Translations!$B$1027</f>
        <v>Reporting year totals:</v>
      </c>
      <c r="D95" s="489"/>
      <c r="E95" s="490"/>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5.75" thickBot="1">
      <c r="B97" s="205" t="s">
        <v>249</v>
      </c>
      <c r="C97" s="382" t="str">
        <f>Translations!$B$1064</f>
        <v>Total Tonne-kilometres reported to the competent authority:</v>
      </c>
      <c r="D97" s="382"/>
      <c r="E97" s="382"/>
      <c r="F97" s="382"/>
      <c r="G97" s="382"/>
      <c r="H97" s="382"/>
      <c r="I97" s="382"/>
      <c r="J97" s="480"/>
      <c r="K97" s="478">
        <f>L95</f>
        <v>0</v>
      </c>
      <c r="L97" s="479"/>
    </row>
    <row r="98" spans="3:4" s="5" customFormat="1" ht="12.75">
      <c r="C98" s="186"/>
      <c r="D98" s="186"/>
    </row>
    <row r="99" spans="3:4" s="5" customFormat="1" ht="12.75">
      <c r="C99" s="186"/>
      <c r="D99" s="186"/>
    </row>
    <row r="100" spans="3:8" ht="12.75">
      <c r="C100" s="481" t="s">
        <v>1082</v>
      </c>
      <c r="D100" s="481"/>
      <c r="E100" s="481"/>
      <c r="F100" s="481"/>
      <c r="G100" s="481"/>
      <c r="H100" s="473"/>
    </row>
  </sheetData>
  <sheetProtection sheet="1" objects="1" scenarios="1" formatCells="0" formatColumns="0" formatRows="0"/>
  <mergeCells count="25">
    <mergeCell ref="C4:L4"/>
    <mergeCell ref="C5:L5"/>
    <mergeCell ref="I93:I94"/>
    <mergeCell ref="L7:L8"/>
    <mergeCell ref="K7:K8"/>
    <mergeCell ref="I7:I8"/>
    <mergeCell ref="H7:H8"/>
    <mergeCell ref="F7:F8"/>
    <mergeCell ref="J93:J94"/>
    <mergeCell ref="K93:K94"/>
    <mergeCell ref="G7:G8"/>
    <mergeCell ref="C6:L6"/>
    <mergeCell ref="C7:D7"/>
    <mergeCell ref="L93:L94"/>
    <mergeCell ref="J7:J8"/>
    <mergeCell ref="E7:E8"/>
    <mergeCell ref="K97:L97"/>
    <mergeCell ref="C97:J97"/>
    <mergeCell ref="C100:H100"/>
    <mergeCell ref="C93:D93"/>
    <mergeCell ref="E93:E94"/>
    <mergeCell ref="F93:F94"/>
    <mergeCell ref="G93:G94"/>
    <mergeCell ref="C95:E95"/>
    <mergeCell ref="H93:H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72" t="s">
        <v>1083</v>
      </c>
      <c r="D66" s="472"/>
      <c r="E66" s="472"/>
      <c r="F66" s="472"/>
      <c r="G66" s="472"/>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9.140625" style="77" customWidth="1"/>
  </cols>
  <sheetData>
    <row r="1" spans="2:6" ht="12.75">
      <c r="B1" s="136"/>
      <c r="C1" s="135"/>
      <c r="D1" s="135"/>
      <c r="E1" s="134"/>
      <c r="F1" s="134"/>
    </row>
    <row r="2" spans="2:10" ht="17.25">
      <c r="B2" s="456" t="str">
        <f>Translations!$B$20</f>
        <v>Member State specific further information</v>
      </c>
      <c r="C2" s="456"/>
      <c r="D2" s="456"/>
      <c r="E2" s="456"/>
      <c r="F2" s="456"/>
      <c r="G2" s="456"/>
      <c r="H2" s="456"/>
      <c r="I2" s="456"/>
      <c r="J2" s="456"/>
    </row>
    <row r="3" spans="2:6" ht="12.75">
      <c r="B3" s="136"/>
      <c r="C3" s="135"/>
      <c r="D3" s="135"/>
      <c r="E3" s="134"/>
      <c r="F3" s="134"/>
    </row>
    <row r="4" spans="2:10" ht="1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72"/>
      <c r="D35" s="472"/>
      <c r="E35" s="472"/>
      <c r="F35" s="472"/>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9.14062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5" customWidth="1"/>
  </cols>
  <sheetData>
    <row r="2" ht="2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9.14062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6.25">
      <c r="A58" s="107">
        <v>57</v>
      </c>
      <c r="B58" s="296" t="s">
        <v>265</v>
      </c>
    </row>
    <row r="59" spans="1:2" ht="26.25">
      <c r="A59" s="107">
        <v>58</v>
      </c>
      <c r="B59" s="296" t="s">
        <v>150</v>
      </c>
    </row>
    <row r="60" spans="1:2" ht="78.75">
      <c r="A60" s="107">
        <v>59</v>
      </c>
      <c r="B60" s="297" t="s">
        <v>995</v>
      </c>
    </row>
    <row r="61" spans="1:2" ht="1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
      <c r="A74" s="107">
        <v>73</v>
      </c>
      <c r="B74" s="306" t="s">
        <v>162</v>
      </c>
    </row>
    <row r="75" spans="1:2" ht="66">
      <c r="A75" s="107">
        <v>74</v>
      </c>
      <c r="B75" s="296" t="s">
        <v>163</v>
      </c>
    </row>
    <row r="76" spans="1:2" ht="39">
      <c r="A76" s="107">
        <v>75</v>
      </c>
      <c r="B76" s="296" t="s">
        <v>711</v>
      </c>
    </row>
    <row r="77" spans="1:2" ht="52.5">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6.25">
      <c r="A82" s="107">
        <v>81</v>
      </c>
      <c r="B82" s="310" t="s">
        <v>168</v>
      </c>
    </row>
    <row r="83" spans="1:2" ht="12.75">
      <c r="A83" s="107">
        <v>82</v>
      </c>
      <c r="B83" s="310" t="s">
        <v>863</v>
      </c>
    </row>
    <row r="84" spans="1:2" ht="12.75">
      <c r="A84" s="107">
        <v>83</v>
      </c>
      <c r="B84" s="310" t="s">
        <v>1110</v>
      </c>
    </row>
    <row r="85" spans="1:2" ht="12.75">
      <c r="A85" s="107">
        <v>84</v>
      </c>
      <c r="B85" s="310" t="s">
        <v>862</v>
      </c>
    </row>
    <row r="86" spans="1:2" ht="12.75">
      <c r="A86" s="107">
        <v>85</v>
      </c>
      <c r="B86" s="310" t="s">
        <v>177</v>
      </c>
    </row>
    <row r="87" spans="1:2" ht="15">
      <c r="A87" s="107">
        <v>86</v>
      </c>
      <c r="B87" s="306" t="s">
        <v>266</v>
      </c>
    </row>
    <row r="88" spans="1:2" ht="17.25">
      <c r="A88" s="107">
        <v>87</v>
      </c>
      <c r="B88" s="295" t="s">
        <v>838</v>
      </c>
    </row>
    <row r="89" spans="1:2" ht="15">
      <c r="A89" s="107">
        <v>88</v>
      </c>
      <c r="B89" s="312" t="s">
        <v>258</v>
      </c>
    </row>
    <row r="90" spans="1:2" ht="20.25">
      <c r="A90" s="107">
        <v>89</v>
      </c>
      <c r="B90" s="313" t="s">
        <v>839</v>
      </c>
    </row>
    <row r="91" spans="1:2" ht="30">
      <c r="A91" s="107">
        <v>90</v>
      </c>
      <c r="B91" s="313" t="s">
        <v>867</v>
      </c>
    </row>
    <row r="92" spans="1:2" ht="20.25">
      <c r="A92" s="107">
        <v>91</v>
      </c>
      <c r="B92" s="313" t="s">
        <v>840</v>
      </c>
    </row>
    <row r="93" spans="1:2" ht="41.2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1" thickBot="1">
      <c r="A97" s="107">
        <v>96</v>
      </c>
      <c r="B97" s="315" t="s">
        <v>694</v>
      </c>
    </row>
    <row r="98" spans="1:2" ht="12.75">
      <c r="A98" s="107">
        <v>97</v>
      </c>
      <c r="B98" s="316" t="s">
        <v>864</v>
      </c>
    </row>
    <row r="99" spans="1:2" ht="34.5">
      <c r="A99" s="107">
        <v>98</v>
      </c>
      <c r="B99" s="295" t="s">
        <v>260</v>
      </c>
    </row>
    <row r="100" spans="1:2" ht="15">
      <c r="A100" s="107">
        <v>99</v>
      </c>
      <c r="B100" s="312" t="s">
        <v>244</v>
      </c>
    </row>
    <row r="101" spans="1:2" ht="12.75">
      <c r="A101" s="107">
        <v>100</v>
      </c>
      <c r="B101" s="309" t="s">
        <v>696</v>
      </c>
    </row>
    <row r="102" spans="1:2" ht="14.2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40.5">
      <c r="A107" s="107">
        <v>106</v>
      </c>
      <c r="B107" s="313" t="s">
        <v>869</v>
      </c>
    </row>
    <row r="108" spans="1:2" ht="12.75">
      <c r="A108" s="107">
        <v>107</v>
      </c>
      <c r="B108" s="309" t="s">
        <v>135</v>
      </c>
    </row>
    <row r="109" spans="1:2" ht="30">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6.25">
      <c r="A113" s="107">
        <v>112</v>
      </c>
      <c r="B113" s="309" t="s">
        <v>697</v>
      </c>
    </row>
    <row r="114" spans="1:2" ht="20.25">
      <c r="A114" s="107">
        <v>113</v>
      </c>
      <c r="B114" s="313" t="s">
        <v>180</v>
      </c>
    </row>
    <row r="115" spans="1:2" ht="26.25">
      <c r="A115" s="107">
        <v>114</v>
      </c>
      <c r="B115" s="309" t="s">
        <v>698</v>
      </c>
    </row>
    <row r="116" spans="1:2" ht="30">
      <c r="A116" s="107">
        <v>115</v>
      </c>
      <c r="B116" s="313" t="s">
        <v>1039</v>
      </c>
    </row>
    <row r="117" spans="1:2" ht="26.25">
      <c r="A117" s="107">
        <v>116</v>
      </c>
      <c r="B117" s="309" t="s">
        <v>650</v>
      </c>
    </row>
    <row r="118" spans="1:2" ht="14.25">
      <c r="A118" s="107">
        <v>117</v>
      </c>
      <c r="B118" s="317"/>
    </row>
    <row r="119" spans="1:2" ht="20.2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0.25">
      <c r="A123" s="107">
        <v>122</v>
      </c>
      <c r="B123" s="313" t="s">
        <v>1038</v>
      </c>
    </row>
    <row r="124" spans="1:2" ht="26.2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6.25">
      <c r="A137" s="107">
        <v>136</v>
      </c>
      <c r="B137" s="309" t="s">
        <v>208</v>
      </c>
    </row>
    <row r="138" spans="1:2" ht="26.25">
      <c r="A138" s="107">
        <v>137</v>
      </c>
      <c r="B138" s="309" t="s">
        <v>198</v>
      </c>
    </row>
    <row r="139" spans="1:2" ht="30">
      <c r="A139" s="107">
        <v>138</v>
      </c>
      <c r="B139" s="321" t="s">
        <v>872</v>
      </c>
    </row>
    <row r="140" spans="1:2" ht="26.25">
      <c r="A140" s="107">
        <v>139</v>
      </c>
      <c r="B140" s="322" t="s">
        <v>142</v>
      </c>
    </row>
    <row r="141" spans="1:2" ht="12.75">
      <c r="A141" s="107">
        <v>140</v>
      </c>
      <c r="B141" s="309" t="s">
        <v>197</v>
      </c>
    </row>
    <row r="142" spans="1:2" ht="20.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
      <c r="A148" s="107">
        <v>147</v>
      </c>
      <c r="B148" s="312" t="s">
        <v>699</v>
      </c>
    </row>
    <row r="149" spans="1:2" ht="12.75">
      <c r="A149" s="107">
        <v>148</v>
      </c>
      <c r="B149" s="309" t="s">
        <v>229</v>
      </c>
    </row>
    <row r="150" spans="1:2" ht="20.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6.25">
      <c r="A160" s="107">
        <v>159</v>
      </c>
      <c r="B160" s="296" t="s">
        <v>647</v>
      </c>
    </row>
    <row r="161" spans="1:2" ht="20.2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7.25">
      <c r="A169" s="107">
        <v>168</v>
      </c>
      <c r="B169" s="295" t="s">
        <v>140</v>
      </c>
    </row>
    <row r="170" spans="1:2" ht="15">
      <c r="A170" s="107">
        <v>169</v>
      </c>
      <c r="B170" s="312" t="s">
        <v>279</v>
      </c>
    </row>
    <row r="171" spans="1:2" ht="15">
      <c r="A171" s="107">
        <v>170</v>
      </c>
      <c r="B171" s="306" t="s">
        <v>204</v>
      </c>
    </row>
    <row r="172" spans="1:2" ht="12.75">
      <c r="A172" s="107">
        <v>171</v>
      </c>
      <c r="B172" s="309" t="s">
        <v>702</v>
      </c>
    </row>
    <row r="173" spans="1:2" ht="30">
      <c r="A173" s="107">
        <v>172</v>
      </c>
      <c r="B173" s="324" t="s">
        <v>205</v>
      </c>
    </row>
    <row r="174" spans="1:2" ht="30">
      <c r="A174" s="107">
        <v>173</v>
      </c>
      <c r="B174" s="324" t="s">
        <v>206</v>
      </c>
    </row>
    <row r="175" spans="1:2" ht="20.25">
      <c r="A175" s="107">
        <v>174</v>
      </c>
      <c r="B175" s="324" t="s">
        <v>786</v>
      </c>
    </row>
    <row r="176" spans="1:2" ht="30">
      <c r="A176" s="107">
        <v>175</v>
      </c>
      <c r="B176" s="324" t="s">
        <v>900</v>
      </c>
    </row>
    <row r="177" spans="1:2" ht="13.5" thickBot="1">
      <c r="A177" s="107">
        <v>176</v>
      </c>
      <c r="B177" s="309" t="s">
        <v>692</v>
      </c>
    </row>
    <row r="178" spans="1:2" ht="30.75" thickBot="1">
      <c r="A178" s="107">
        <v>177</v>
      </c>
      <c r="B178" s="325" t="s">
        <v>719</v>
      </c>
    </row>
    <row r="179" spans="1:2" ht="21" thickBot="1">
      <c r="A179" s="107">
        <v>178</v>
      </c>
      <c r="B179" s="326" t="s">
        <v>720</v>
      </c>
    </row>
    <row r="180" spans="1:2" ht="21" thickBot="1">
      <c r="A180" s="107">
        <v>179</v>
      </c>
      <c r="B180" s="327" t="s">
        <v>722</v>
      </c>
    </row>
    <row r="181" spans="1:2" ht="21" thickBot="1">
      <c r="A181" s="107">
        <v>180</v>
      </c>
      <c r="B181" s="327" t="s">
        <v>717</v>
      </c>
    </row>
    <row r="182" spans="1:2" ht="21"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0">
      <c r="A186" s="107">
        <v>185</v>
      </c>
      <c r="B186" s="328" t="s">
        <v>873</v>
      </c>
    </row>
    <row r="187" spans="1:2" ht="12.75">
      <c r="A187" s="107">
        <v>186</v>
      </c>
      <c r="B187" s="329" t="s">
        <v>874</v>
      </c>
    </row>
    <row r="188" spans="1:2" ht="12.75">
      <c r="A188" s="107">
        <v>187</v>
      </c>
      <c r="B188" s="309" t="s">
        <v>209</v>
      </c>
    </row>
    <row r="189" spans="1:2" ht="21" thickBot="1">
      <c r="A189" s="107">
        <v>188</v>
      </c>
      <c r="B189" s="330" t="s">
        <v>134</v>
      </c>
    </row>
    <row r="190" spans="1:2" ht="21" thickBot="1">
      <c r="A190" s="107">
        <v>189</v>
      </c>
      <c r="B190" s="327" t="s">
        <v>721</v>
      </c>
    </row>
    <row r="191" spans="1:2" ht="12.75">
      <c r="A191" s="107">
        <v>190</v>
      </c>
      <c r="B191" s="296" t="s">
        <v>875</v>
      </c>
    </row>
    <row r="192" spans="1:2" ht="26.25">
      <c r="A192" s="107">
        <v>191</v>
      </c>
      <c r="B192" s="309" t="s">
        <v>652</v>
      </c>
    </row>
    <row r="193" spans="1:2" ht="21" thickBot="1">
      <c r="A193" s="107">
        <v>192</v>
      </c>
      <c r="B193" s="321" t="s">
        <v>1112</v>
      </c>
    </row>
    <row r="194" spans="1:2" ht="13.5" thickBot="1">
      <c r="A194" s="107">
        <v>193</v>
      </c>
      <c r="B194" s="331" t="s">
        <v>876</v>
      </c>
    </row>
    <row r="195" spans="1:2" ht="13.5" thickBot="1">
      <c r="A195" s="107">
        <v>194</v>
      </c>
      <c r="B195" s="332" t="s">
        <v>877</v>
      </c>
    </row>
    <row r="196" spans="1:2" ht="39.75"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6.25">
      <c r="A201" s="107">
        <v>200</v>
      </c>
      <c r="B201" s="309" t="s">
        <v>653</v>
      </c>
    </row>
    <row r="202" spans="1:2" ht="21" thickBot="1">
      <c r="A202" s="107">
        <v>201</v>
      </c>
      <c r="B202" s="333" t="s">
        <v>1113</v>
      </c>
    </row>
    <row r="203" spans="1:2" ht="26.25">
      <c r="A203" s="107">
        <v>202</v>
      </c>
      <c r="B203" s="309" t="s">
        <v>655</v>
      </c>
    </row>
    <row r="204" spans="1:2" ht="21" thickBot="1">
      <c r="A204" s="107">
        <v>203</v>
      </c>
      <c r="B204" s="333" t="s">
        <v>1114</v>
      </c>
    </row>
    <row r="205" spans="1:2" ht="15">
      <c r="A205" s="107">
        <v>204</v>
      </c>
      <c r="B205" s="309" t="s">
        <v>728</v>
      </c>
    </row>
    <row r="206" spans="1:2" ht="12.75">
      <c r="A206" s="107">
        <v>205</v>
      </c>
      <c r="B206" s="324" t="s">
        <v>727</v>
      </c>
    </row>
    <row r="207" spans="1:2" ht="12.75">
      <c r="A207" s="107">
        <v>206</v>
      </c>
      <c r="B207" s="320" t="s">
        <v>725</v>
      </c>
    </row>
    <row r="208" spans="1:2" ht="15">
      <c r="A208" s="107">
        <v>207</v>
      </c>
      <c r="B208" s="312" t="s">
        <v>724</v>
      </c>
    </row>
    <row r="209" spans="1:2" ht="42">
      <c r="A209" s="107">
        <v>208</v>
      </c>
      <c r="B209" s="297" t="s">
        <v>502</v>
      </c>
    </row>
    <row r="210" spans="1:2" ht="30">
      <c r="A210" s="107">
        <v>209</v>
      </c>
      <c r="B210" s="324" t="s">
        <v>1101</v>
      </c>
    </row>
    <row r="211" spans="1:2" ht="12.75">
      <c r="A211" s="107">
        <v>210</v>
      </c>
      <c r="B211" s="296" t="s">
        <v>882</v>
      </c>
    </row>
    <row r="212" spans="1:2" ht="26.25">
      <c r="A212" s="107">
        <v>211</v>
      </c>
      <c r="B212" s="297" t="s">
        <v>908</v>
      </c>
    </row>
    <row r="213" spans="1:2" ht="26.25">
      <c r="A213" s="107">
        <v>212</v>
      </c>
      <c r="B213" s="297" t="s">
        <v>909</v>
      </c>
    </row>
    <row r="214" spans="1:2" ht="33"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0">
      <c r="A219" s="107">
        <v>218</v>
      </c>
      <c r="B219" s="321" t="s">
        <v>22</v>
      </c>
    </row>
    <row r="220" spans="1:2" ht="12.75">
      <c r="A220" s="107">
        <v>219</v>
      </c>
      <c r="B220" s="296" t="s">
        <v>729</v>
      </c>
    </row>
    <row r="221" spans="1:2" ht="39">
      <c r="A221" s="107">
        <v>220</v>
      </c>
      <c r="B221" s="296" t="s">
        <v>730</v>
      </c>
    </row>
    <row r="222" spans="1:2" ht="12.75">
      <c r="A222" s="107">
        <v>221</v>
      </c>
      <c r="B222" s="296" t="s">
        <v>731</v>
      </c>
    </row>
    <row r="223" spans="1:2" ht="39.75"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6.25">
      <c r="A229" s="107">
        <v>228</v>
      </c>
      <c r="B229" s="297" t="s">
        <v>1102</v>
      </c>
    </row>
    <row r="230" spans="1:2" ht="52.5">
      <c r="A230" s="107">
        <v>229</v>
      </c>
      <c r="B230" s="296" t="s">
        <v>701</v>
      </c>
    </row>
    <row r="231" spans="1:2" ht="26.25">
      <c r="A231" s="107">
        <v>230</v>
      </c>
      <c r="B231" s="309" t="s">
        <v>901</v>
      </c>
    </row>
    <row r="232" spans="1:2" ht="41.25" thickBot="1">
      <c r="A232" s="107">
        <v>231</v>
      </c>
      <c r="B232" s="335" t="s">
        <v>763</v>
      </c>
    </row>
    <row r="233" spans="1:2" ht="13.5" thickBot="1">
      <c r="A233" s="107">
        <v>232</v>
      </c>
      <c r="B233" s="336" t="s">
        <v>902</v>
      </c>
    </row>
    <row r="234" spans="1:2" ht="26.25">
      <c r="A234" s="107">
        <v>233</v>
      </c>
      <c r="B234" s="297" t="s">
        <v>739</v>
      </c>
    </row>
    <row r="235" spans="1:2" ht="20.25">
      <c r="A235" s="107">
        <v>234</v>
      </c>
      <c r="B235" s="321" t="s">
        <v>740</v>
      </c>
    </row>
    <row r="236" spans="1:2" ht="26.25">
      <c r="A236" s="107">
        <v>235</v>
      </c>
      <c r="B236" s="297" t="s">
        <v>741</v>
      </c>
    </row>
    <row r="237" spans="1:2" ht="21"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6.25">
      <c r="A243" s="107">
        <v>242</v>
      </c>
      <c r="B243" s="297" t="s">
        <v>745</v>
      </c>
    </row>
    <row r="244" spans="1:2" ht="20.25">
      <c r="A244" s="107">
        <v>243</v>
      </c>
      <c r="B244" s="321" t="s">
        <v>746</v>
      </c>
    </row>
    <row r="245" spans="1:2" ht="26.25">
      <c r="A245" s="107">
        <v>244</v>
      </c>
      <c r="B245" s="297" t="s">
        <v>25</v>
      </c>
    </row>
    <row r="246" spans="1:2" ht="41.2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
      <c r="A250" s="107">
        <v>249</v>
      </c>
      <c r="B250" s="312" t="s">
        <v>750</v>
      </c>
    </row>
    <row r="251" spans="1:2" ht="26.25">
      <c r="A251" s="107">
        <v>250</v>
      </c>
      <c r="B251" s="297" t="s">
        <v>31</v>
      </c>
    </row>
    <row r="252" spans="1:2" ht="51" thickBot="1">
      <c r="A252" s="107">
        <v>251</v>
      </c>
      <c r="B252" s="321" t="s">
        <v>883</v>
      </c>
    </row>
    <row r="253" spans="1:2" ht="13.5" thickBot="1">
      <c r="A253" s="107">
        <v>252</v>
      </c>
      <c r="B253" s="337" t="s">
        <v>27</v>
      </c>
    </row>
    <row r="254" spans="1:2" ht="13.5" thickBot="1">
      <c r="A254" s="107">
        <v>253</v>
      </c>
      <c r="B254" s="338" t="s">
        <v>751</v>
      </c>
    </row>
    <row r="255" spans="1:2" ht="13.5" thickBot="1">
      <c r="A255" s="107">
        <v>254</v>
      </c>
      <c r="B255" s="339" t="s">
        <v>752</v>
      </c>
    </row>
    <row r="256" spans="1:2" ht="30.75" thickBot="1">
      <c r="A256" s="107">
        <v>255</v>
      </c>
      <c r="B256" s="327" t="s">
        <v>753</v>
      </c>
    </row>
    <row r="257" spans="1:2" ht="13.5" thickBot="1">
      <c r="A257" s="107">
        <v>256</v>
      </c>
      <c r="B257" s="327" t="s">
        <v>264</v>
      </c>
    </row>
    <row r="258" spans="1:2" ht="26.25">
      <c r="A258" s="107">
        <v>257</v>
      </c>
      <c r="B258" s="309" t="s">
        <v>754</v>
      </c>
    </row>
    <row r="259" spans="1:2" ht="30.7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6.25">
      <c r="A263" s="107">
        <v>262</v>
      </c>
      <c r="B263" s="309" t="s">
        <v>758</v>
      </c>
    </row>
    <row r="264" spans="1:2" ht="33">
      <c r="A264" s="107">
        <v>263</v>
      </c>
      <c r="B264" s="324" t="s">
        <v>1115</v>
      </c>
    </row>
    <row r="265" spans="1:2" ht="30.7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6.25">
      <c r="A281" s="107">
        <v>280</v>
      </c>
      <c r="B281" s="297" t="s">
        <v>267</v>
      </c>
    </row>
    <row r="282" spans="1:2" ht="12.75">
      <c r="A282" s="107">
        <v>281</v>
      </c>
      <c r="B282" s="321" t="s">
        <v>8</v>
      </c>
    </row>
    <row r="283" spans="1:2" ht="12.75">
      <c r="A283" s="107">
        <v>282</v>
      </c>
      <c r="B283" s="321" t="s">
        <v>680</v>
      </c>
    </row>
    <row r="284" spans="1:2" ht="26.25">
      <c r="A284" s="107">
        <v>283</v>
      </c>
      <c r="B284" s="297" t="s">
        <v>668</v>
      </c>
    </row>
    <row r="285" spans="1:2" ht="41.25" thickBot="1">
      <c r="A285" s="107">
        <v>284</v>
      </c>
      <c r="B285" s="333" t="s">
        <v>274</v>
      </c>
    </row>
    <row r="286" spans="1:2" ht="39">
      <c r="A286" s="107">
        <v>285</v>
      </c>
      <c r="B286" s="297" t="s">
        <v>669</v>
      </c>
    </row>
    <row r="287" spans="1:2" ht="13.5" thickBot="1">
      <c r="A287" s="107">
        <v>286</v>
      </c>
      <c r="B287" s="333" t="s">
        <v>275</v>
      </c>
    </row>
    <row r="288" spans="1:2" ht="27" thickBot="1">
      <c r="A288" s="107">
        <v>287</v>
      </c>
      <c r="B288" s="297" t="s">
        <v>768</v>
      </c>
    </row>
    <row r="289" spans="1:2" ht="13.5" thickBot="1">
      <c r="A289" s="107">
        <v>288</v>
      </c>
      <c r="B289" s="339" t="s">
        <v>769</v>
      </c>
    </row>
    <row r="290" spans="1:2" ht="21" thickBot="1">
      <c r="A290" s="107">
        <v>289</v>
      </c>
      <c r="B290" s="327" t="s">
        <v>1106</v>
      </c>
    </row>
    <row r="291" spans="1:2" ht="13.5" thickBot="1">
      <c r="A291" s="107">
        <v>290</v>
      </c>
      <c r="B291" s="327" t="s">
        <v>770</v>
      </c>
    </row>
    <row r="292" spans="1:2" ht="26.25">
      <c r="A292" s="107">
        <v>291</v>
      </c>
      <c r="B292" s="297" t="s">
        <v>671</v>
      </c>
    </row>
    <row r="293" spans="1:2" ht="30.75" thickBot="1">
      <c r="A293" s="107">
        <v>292</v>
      </c>
      <c r="B293" s="333" t="s">
        <v>744</v>
      </c>
    </row>
    <row r="294" spans="1:2" ht="12.75">
      <c r="A294" s="107">
        <v>293</v>
      </c>
      <c r="B294" s="297" t="s">
        <v>674</v>
      </c>
    </row>
    <row r="295" spans="1:2" ht="21"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26.25">
      <c r="A300" s="107">
        <v>299</v>
      </c>
      <c r="B300" s="297" t="s">
        <v>675</v>
      </c>
    </row>
    <row r="301" spans="1:2" ht="21" thickBot="1">
      <c r="A301" s="107">
        <v>300</v>
      </c>
      <c r="B301" s="330" t="s">
        <v>673</v>
      </c>
    </row>
    <row r="302" spans="1:2" ht="13.5" thickBot="1">
      <c r="A302" s="107">
        <v>301</v>
      </c>
      <c r="B302" s="326" t="s">
        <v>268</v>
      </c>
    </row>
    <row r="303" spans="1:2" ht="53.2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
      <c r="A309" s="107">
        <v>308</v>
      </c>
      <c r="B309" s="312" t="s">
        <v>779</v>
      </c>
    </row>
    <row r="310" spans="1:2" ht="30">
      <c r="A310" s="107">
        <v>309</v>
      </c>
      <c r="B310" s="324" t="s">
        <v>276</v>
      </c>
    </row>
    <row r="311" spans="1:2" ht="20.25">
      <c r="A311" s="107">
        <v>310</v>
      </c>
      <c r="B311" s="344" t="s">
        <v>885</v>
      </c>
    </row>
    <row r="312" spans="1:2" ht="26.25">
      <c r="A312" s="107">
        <v>311</v>
      </c>
      <c r="B312" s="297" t="s">
        <v>277</v>
      </c>
    </row>
    <row r="313" spans="1:2" ht="27" thickBot="1">
      <c r="A313" s="107">
        <v>312</v>
      </c>
      <c r="B313" s="297" t="s">
        <v>780</v>
      </c>
    </row>
    <row r="314" spans="1:2" ht="13.5" thickBot="1">
      <c r="A314" s="107">
        <v>313</v>
      </c>
      <c r="B314" s="339" t="s">
        <v>794</v>
      </c>
    </row>
    <row r="315" spans="1:2" ht="26.25">
      <c r="A315" s="107">
        <v>314</v>
      </c>
      <c r="B315" s="297" t="s">
        <v>781</v>
      </c>
    </row>
    <row r="316" spans="1:2" ht="14.25">
      <c r="A316" s="107">
        <v>315</v>
      </c>
      <c r="B316" s="317"/>
    </row>
    <row r="317" spans="1:2" ht="12.75">
      <c r="A317" s="107">
        <v>316</v>
      </c>
      <c r="B317" s="296" t="s">
        <v>897</v>
      </c>
    </row>
    <row r="318" spans="1:2" ht="52.5">
      <c r="A318" s="107">
        <v>317</v>
      </c>
      <c r="B318" s="296" t="s">
        <v>272</v>
      </c>
    </row>
    <row r="319" spans="1:2" ht="26.25">
      <c r="A319" s="107">
        <v>318</v>
      </c>
      <c r="B319" s="297" t="s">
        <v>679</v>
      </c>
    </row>
    <row r="320" spans="1:2" ht="39">
      <c r="A320" s="107">
        <v>319</v>
      </c>
      <c r="B320" s="297" t="s">
        <v>886</v>
      </c>
    </row>
    <row r="321" spans="1:2" ht="26.25">
      <c r="A321" s="107">
        <v>320</v>
      </c>
      <c r="B321" s="297" t="s">
        <v>677</v>
      </c>
    </row>
    <row r="322" spans="1:2" ht="34.5">
      <c r="A322" s="107">
        <v>321</v>
      </c>
      <c r="B322" s="302" t="s">
        <v>7</v>
      </c>
    </row>
    <row r="323" spans="1:2" ht="12.75">
      <c r="A323" s="107">
        <v>322</v>
      </c>
      <c r="B323" s="309" t="s">
        <v>6</v>
      </c>
    </row>
    <row r="324" spans="1:2" ht="20.2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9">
      <c r="A328" s="107">
        <v>327</v>
      </c>
      <c r="B328" s="309" t="s">
        <v>887</v>
      </c>
    </row>
    <row r="329" spans="1:2" ht="30">
      <c r="A329" s="107">
        <v>328</v>
      </c>
      <c r="B329" s="321" t="s">
        <v>10</v>
      </c>
    </row>
    <row r="330" spans="1:2" ht="39">
      <c r="A330" s="107">
        <v>329</v>
      </c>
      <c r="B330" s="309" t="s">
        <v>81</v>
      </c>
    </row>
    <row r="331" spans="1:2" ht="40.5">
      <c r="A331" s="107">
        <v>330</v>
      </c>
      <c r="B331" s="321" t="s">
        <v>278</v>
      </c>
    </row>
    <row r="332" spans="1:2" ht="39">
      <c r="A332" s="107">
        <v>331</v>
      </c>
      <c r="B332" s="309" t="s">
        <v>82</v>
      </c>
    </row>
    <row r="333" spans="1:2" ht="45">
      <c r="A333" s="107">
        <v>332</v>
      </c>
      <c r="B333" s="345" t="s">
        <v>888</v>
      </c>
    </row>
    <row r="334" spans="1:2" ht="45.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9">
      <c r="A341" s="107">
        <v>340</v>
      </c>
      <c r="B341" s="297" t="s">
        <v>167</v>
      </c>
    </row>
    <row r="342" spans="1:2" ht="15">
      <c r="A342" s="107">
        <v>341</v>
      </c>
      <c r="B342" s="312" t="s">
        <v>237</v>
      </c>
    </row>
    <row r="343" spans="1:2" ht="12.75">
      <c r="A343" s="107">
        <v>342</v>
      </c>
      <c r="B343" s="309" t="s">
        <v>238</v>
      </c>
    </row>
    <row r="344" spans="1:2" ht="20.25">
      <c r="A344" s="107">
        <v>343</v>
      </c>
      <c r="B344" s="321" t="s">
        <v>4</v>
      </c>
    </row>
    <row r="345" spans="1:2" ht="26.25">
      <c r="A345" s="107">
        <v>344</v>
      </c>
      <c r="B345" s="309" t="s">
        <v>239</v>
      </c>
    </row>
    <row r="346" spans="1:2" ht="20.25">
      <c r="A346" s="107">
        <v>345</v>
      </c>
      <c r="B346" s="321" t="s">
        <v>11</v>
      </c>
    </row>
    <row r="347" spans="1:2" ht="26.25">
      <c r="A347" s="107">
        <v>346</v>
      </c>
      <c r="B347" s="309" t="s">
        <v>273</v>
      </c>
    </row>
    <row r="348" spans="1:2" ht="30">
      <c r="A348" s="107">
        <v>347</v>
      </c>
      <c r="B348" s="321" t="s">
        <v>904</v>
      </c>
    </row>
    <row r="349" spans="1:2" ht="12.75">
      <c r="A349" s="107">
        <v>348</v>
      </c>
      <c r="B349" s="309" t="s">
        <v>240</v>
      </c>
    </row>
    <row r="350" spans="1:2" ht="30">
      <c r="A350" s="107">
        <v>349</v>
      </c>
      <c r="B350" s="321" t="s">
        <v>905</v>
      </c>
    </row>
    <row r="351" spans="1:2" ht="12.75">
      <c r="A351" s="107">
        <v>350</v>
      </c>
      <c r="B351" s="309" t="s">
        <v>787</v>
      </c>
    </row>
    <row r="352" spans="1:2" ht="20.25">
      <c r="A352" s="107">
        <v>351</v>
      </c>
      <c r="B352" s="321" t="s">
        <v>788</v>
      </c>
    </row>
    <row r="353" spans="1:2" ht="12.75">
      <c r="A353" s="107">
        <v>352</v>
      </c>
      <c r="B353" s="309" t="s">
        <v>241</v>
      </c>
    </row>
    <row r="354" spans="1:2" ht="30">
      <c r="A354" s="107">
        <v>353</v>
      </c>
      <c r="B354" s="321" t="s">
        <v>977</v>
      </c>
    </row>
    <row r="355" spans="1:2" ht="39">
      <c r="A355" s="107">
        <v>354</v>
      </c>
      <c r="B355" s="297" t="s">
        <v>2</v>
      </c>
    </row>
    <row r="356" spans="1:2" ht="26.25">
      <c r="A356" s="107">
        <v>355</v>
      </c>
      <c r="B356" s="297" t="s">
        <v>1104</v>
      </c>
    </row>
    <row r="357" spans="1:2" ht="39">
      <c r="A357" s="107">
        <v>356</v>
      </c>
      <c r="B357" s="297" t="s">
        <v>3</v>
      </c>
    </row>
    <row r="358" spans="1:2" ht="27" thickBot="1">
      <c r="A358" s="107">
        <v>357</v>
      </c>
      <c r="B358" s="309" t="s">
        <v>232</v>
      </c>
    </row>
    <row r="359" spans="1:2" ht="13.5" thickBot="1">
      <c r="A359" s="107">
        <v>358</v>
      </c>
      <c r="B359" s="339" t="s">
        <v>233</v>
      </c>
    </row>
    <row r="360" spans="1:2" ht="13.5" thickBot="1">
      <c r="A360" s="107">
        <v>359</v>
      </c>
      <c r="B360" s="327" t="s">
        <v>234</v>
      </c>
    </row>
    <row r="361" spans="1:2" ht="39">
      <c r="A361" s="107">
        <v>360</v>
      </c>
      <c r="B361" s="309" t="s">
        <v>253</v>
      </c>
    </row>
    <row r="362" spans="1:2" ht="30">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4.2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4.2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4.25">
      <c r="A440" s="107">
        <v>439</v>
      </c>
      <c r="B440" s="352" t="s">
        <v>976</v>
      </c>
    </row>
    <row r="441" spans="1:2" ht="14.2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4.25">
      <c r="A449" s="107">
        <v>448</v>
      </c>
      <c r="B449" s="352" t="s">
        <v>913</v>
      </c>
    </row>
    <row r="450" spans="1:2" ht="14.2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4.2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4.2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4.2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4.2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4.25">
      <c r="A545" s="107">
        <v>544</v>
      </c>
      <c r="B545" s="352" t="s">
        <v>918</v>
      </c>
    </row>
    <row r="546" spans="1:2" ht="14.2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4.2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4.2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4.25">
      <c r="A592" s="107">
        <v>591</v>
      </c>
      <c r="B592" s="352" t="s">
        <v>923</v>
      </c>
    </row>
    <row r="593" spans="1:2" ht="14.25">
      <c r="A593" s="107">
        <v>592</v>
      </c>
      <c r="B593" s="352" t="s">
        <v>924</v>
      </c>
    </row>
    <row r="594" spans="1:2" ht="14.2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4.2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6.2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48.75">
      <c r="A785" s="107">
        <v>784</v>
      </c>
      <c r="B785" s="294" t="s">
        <v>934</v>
      </c>
    </row>
    <row r="786" spans="1:2" ht="12.75">
      <c r="A786" s="107">
        <v>785</v>
      </c>
      <c r="B786" s="296" t="s">
        <v>935</v>
      </c>
    </row>
    <row r="787" spans="1:2" ht="12.75">
      <c r="A787" s="107">
        <v>786</v>
      </c>
      <c r="B787" s="296" t="s">
        <v>936</v>
      </c>
    </row>
    <row r="788" spans="1:2" ht="26.25">
      <c r="A788" s="107">
        <v>787</v>
      </c>
      <c r="B788" s="296" t="s">
        <v>937</v>
      </c>
    </row>
    <row r="789" spans="1:2" ht="30.75" thickBot="1">
      <c r="A789" s="107">
        <v>788</v>
      </c>
      <c r="B789" s="316" t="s">
        <v>938</v>
      </c>
    </row>
    <row r="790" spans="1:2" ht="21"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7.25">
      <c r="A795" s="107">
        <v>794</v>
      </c>
      <c r="B795" s="295" t="s">
        <v>944</v>
      </c>
    </row>
    <row r="796" spans="1:2" ht="12.75">
      <c r="A796" s="107">
        <v>795</v>
      </c>
      <c r="B796" s="309" t="s">
        <v>945</v>
      </c>
    </row>
    <row r="797" spans="1:2" ht="30">
      <c r="A797" s="107">
        <v>796</v>
      </c>
      <c r="B797" s="321" t="s">
        <v>946</v>
      </c>
    </row>
    <row r="798" spans="1:2" ht="26.25">
      <c r="A798" s="107">
        <v>797</v>
      </c>
      <c r="B798" s="309" t="s">
        <v>947</v>
      </c>
    </row>
    <row r="799" spans="1:2" ht="20.25">
      <c r="A799" s="107">
        <v>798</v>
      </c>
      <c r="B799" s="321" t="s">
        <v>948</v>
      </c>
    </row>
    <row r="800" spans="1:2" ht="26.25">
      <c r="A800" s="107">
        <v>799</v>
      </c>
      <c r="B800" s="309" t="s">
        <v>949</v>
      </c>
    </row>
    <row r="801" spans="1:2" ht="26.25">
      <c r="A801" s="107">
        <v>800</v>
      </c>
      <c r="B801" s="309" t="s">
        <v>950</v>
      </c>
    </row>
    <row r="802" spans="1:2" ht="15">
      <c r="A802" s="107">
        <v>801</v>
      </c>
      <c r="B802" s="312" t="s">
        <v>951</v>
      </c>
    </row>
    <row r="803" spans="1:2" ht="12.75">
      <c r="A803" s="107">
        <v>802</v>
      </c>
      <c r="B803" s="297" t="s">
        <v>952</v>
      </c>
    </row>
    <row r="804" spans="1:2" ht="20.25">
      <c r="A804" s="107">
        <v>803</v>
      </c>
      <c r="B804" s="321" t="s">
        <v>1116</v>
      </c>
    </row>
    <row r="805" spans="1:2" ht="12.75">
      <c r="A805" s="107">
        <v>804</v>
      </c>
      <c r="B805" s="313" t="s">
        <v>953</v>
      </c>
    </row>
    <row r="806" spans="1:2" ht="12.75">
      <c r="A806" s="107">
        <v>805</v>
      </c>
      <c r="B806" s="313" t="s">
        <v>954</v>
      </c>
    </row>
    <row r="807" spans="1:2" ht="26.25">
      <c r="A807" s="107">
        <v>806</v>
      </c>
      <c r="B807" s="297" t="s">
        <v>955</v>
      </c>
    </row>
    <row r="808" spans="1:2" ht="13.5" thickBot="1">
      <c r="A808" s="107">
        <v>807</v>
      </c>
      <c r="B808" s="333" t="s">
        <v>956</v>
      </c>
    </row>
    <row r="809" spans="1:2" ht="26.25">
      <c r="A809" s="107">
        <v>808</v>
      </c>
      <c r="B809" s="297" t="s">
        <v>957</v>
      </c>
    </row>
    <row r="810" spans="1:2" ht="15">
      <c r="A810" s="107">
        <v>809</v>
      </c>
      <c r="B810" s="312" t="s">
        <v>958</v>
      </c>
    </row>
    <row r="811" spans="1:2" ht="12.75">
      <c r="A811" s="107">
        <v>810</v>
      </c>
      <c r="B811" s="297" t="s">
        <v>959</v>
      </c>
    </row>
    <row r="812" spans="1:2" ht="20.25">
      <c r="A812" s="107">
        <v>811</v>
      </c>
      <c r="B812" s="321" t="s">
        <v>1117</v>
      </c>
    </row>
    <row r="813" spans="1:2" ht="27" thickBot="1">
      <c r="A813" s="107">
        <v>812</v>
      </c>
      <c r="B813" s="355" t="s">
        <v>960</v>
      </c>
    </row>
    <row r="814" spans="1:2" ht="27" thickBot="1">
      <c r="A814" s="107">
        <v>813</v>
      </c>
      <c r="B814" s="355" t="s">
        <v>961</v>
      </c>
    </row>
    <row r="815" spans="1:2" ht="26.25">
      <c r="A815" s="107">
        <v>814</v>
      </c>
      <c r="B815" s="297" t="s">
        <v>962</v>
      </c>
    </row>
    <row r="816" spans="1:2" ht="26.2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6.25">
      <c r="A822" s="107">
        <v>821</v>
      </c>
      <c r="B822" s="353" t="s">
        <v>969</v>
      </c>
    </row>
    <row r="823" spans="1:2" ht="41.25" thickBot="1">
      <c r="A823" s="107">
        <v>822</v>
      </c>
      <c r="B823" s="333" t="s">
        <v>906</v>
      </c>
    </row>
    <row r="824" spans="1:2" ht="14.25">
      <c r="A824" s="107">
        <v>823</v>
      </c>
      <c r="B824" s="352" t="s">
        <v>927</v>
      </c>
    </row>
    <row r="825" spans="1:2" ht="14.25">
      <c r="A825" s="107">
        <v>824</v>
      </c>
      <c r="B825" s="352" t="s">
        <v>933</v>
      </c>
    </row>
    <row r="826" spans="1:2" ht="14.25">
      <c r="A826" s="107">
        <v>825</v>
      </c>
      <c r="B826" s="352" t="s">
        <v>928</v>
      </c>
    </row>
    <row r="827" spans="1:2" ht="14.25">
      <c r="A827" s="107">
        <v>826</v>
      </c>
      <c r="B827" s="352" t="s">
        <v>929</v>
      </c>
    </row>
    <row r="828" spans="1:2" ht="14.25">
      <c r="A828" s="107">
        <v>827</v>
      </c>
      <c r="B828" s="352" t="s">
        <v>930</v>
      </c>
    </row>
    <row r="829" spans="1:2" ht="14.25">
      <c r="A829" s="107">
        <v>828</v>
      </c>
      <c r="B829" s="352" t="s">
        <v>931</v>
      </c>
    </row>
    <row r="830" spans="1:2" ht="14.25">
      <c r="A830" s="107">
        <v>829</v>
      </c>
      <c r="B830" s="352" t="s">
        <v>932</v>
      </c>
    </row>
    <row r="831" spans="1:2" ht="12.75">
      <c r="A831" s="107">
        <v>830</v>
      </c>
      <c r="B831" s="350" t="s">
        <v>907</v>
      </c>
    </row>
    <row r="832" spans="1:2" ht="12.75">
      <c r="A832" s="107">
        <v>831</v>
      </c>
      <c r="B832" s="298" t="s">
        <v>970</v>
      </c>
    </row>
    <row r="833" spans="1:2" ht="34.5">
      <c r="A833" s="107">
        <v>832</v>
      </c>
      <c r="B833" s="356" t="s">
        <v>971</v>
      </c>
    </row>
    <row r="834" spans="1:2" ht="40.5">
      <c r="A834" s="107">
        <v>833</v>
      </c>
      <c r="B834" s="313" t="s">
        <v>972</v>
      </c>
    </row>
    <row r="835" spans="1:2" ht="39">
      <c r="A835" s="107">
        <v>834</v>
      </c>
      <c r="B835" s="297" t="s">
        <v>973</v>
      </c>
    </row>
    <row r="836" spans="1:2" ht="20.25">
      <c r="A836" s="107">
        <v>835</v>
      </c>
      <c r="B836" s="321" t="s">
        <v>974</v>
      </c>
    </row>
    <row r="837" spans="1:2" ht="26.25">
      <c r="A837" s="107">
        <v>836</v>
      </c>
      <c r="B837" s="297" t="s">
        <v>975</v>
      </c>
    </row>
    <row r="838" spans="1:8" ht="12.75">
      <c r="A838" s="107">
        <v>837</v>
      </c>
      <c r="B838" s="328" t="s">
        <v>978</v>
      </c>
      <c r="C838" s="153"/>
      <c r="D838" s="153"/>
      <c r="E838" s="153"/>
      <c r="F838" s="153"/>
      <c r="G838" s="153"/>
      <c r="H838" s="153"/>
    </row>
    <row r="839" spans="1:2" ht="45">
      <c r="A839" s="107">
        <v>838</v>
      </c>
      <c r="B839" s="345" t="s">
        <v>979</v>
      </c>
    </row>
    <row r="840" spans="1:2" ht="48.7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6.25">
      <c r="A857" s="77">
        <v>1017</v>
      </c>
      <c r="B857" s="220" t="s">
        <v>985</v>
      </c>
    </row>
    <row r="858" spans="1:2" ht="12.75">
      <c r="A858" s="77">
        <v>1018</v>
      </c>
      <c r="B858" s="221" t="s">
        <v>1128</v>
      </c>
    </row>
    <row r="859" spans="1:2" ht="52.5">
      <c r="A859" s="77">
        <v>1019</v>
      </c>
      <c r="B859" s="221" t="s">
        <v>992</v>
      </c>
    </row>
    <row r="860" spans="1:2" ht="12.75">
      <c r="A860" s="77">
        <v>1020</v>
      </c>
      <c r="B860" s="5" t="s">
        <v>993</v>
      </c>
    </row>
    <row r="861" spans="1:2" ht="51.75">
      <c r="A861" s="77">
        <v>1021</v>
      </c>
      <c r="B861" s="219" t="s">
        <v>1254</v>
      </c>
    </row>
    <row r="862" spans="1:2" ht="12.75">
      <c r="A862" s="77">
        <v>1022</v>
      </c>
      <c r="B862" s="5" t="s">
        <v>994</v>
      </c>
    </row>
    <row r="863" spans="1:2" ht="52.5">
      <c r="A863" s="77">
        <v>1023</v>
      </c>
      <c r="B863" s="221" t="s">
        <v>1249</v>
      </c>
    </row>
    <row r="864" spans="1:2" ht="52.5">
      <c r="A864" s="77">
        <v>1024</v>
      </c>
      <c r="B864" s="221" t="s">
        <v>1250</v>
      </c>
    </row>
    <row r="865" spans="1:2" ht="52.5">
      <c r="A865" s="77">
        <v>1025</v>
      </c>
      <c r="B865" s="221" t="s">
        <v>1251</v>
      </c>
    </row>
    <row r="866" spans="1:2" ht="26.25">
      <c r="A866" s="77">
        <v>1026</v>
      </c>
      <c r="B866" s="221" t="s">
        <v>1252</v>
      </c>
    </row>
    <row r="867" spans="1:2" ht="12.75">
      <c r="A867" s="77">
        <v>1027</v>
      </c>
      <c r="B867" s="70" t="s">
        <v>1129</v>
      </c>
    </row>
    <row r="868" spans="1:2" ht="39">
      <c r="A868" s="77">
        <v>1028</v>
      </c>
      <c r="B868" s="221" t="s">
        <v>1130</v>
      </c>
    </row>
    <row r="869" spans="1:2" ht="78.75">
      <c r="A869" s="77">
        <v>1029</v>
      </c>
      <c r="B869" s="224" t="s">
        <v>996</v>
      </c>
    </row>
    <row r="870" spans="1:2" ht="39">
      <c r="A870" s="77">
        <v>1030</v>
      </c>
      <c r="B870" s="221" t="s">
        <v>1131</v>
      </c>
    </row>
    <row r="871" spans="1:2" ht="52.5">
      <c r="A871" s="77">
        <v>1031</v>
      </c>
      <c r="B871" s="225" t="s">
        <v>997</v>
      </c>
    </row>
    <row r="872" spans="1:2" ht="66">
      <c r="A872" s="77">
        <v>1032</v>
      </c>
      <c r="B872" s="222" t="s">
        <v>998</v>
      </c>
    </row>
    <row r="873" spans="1:2" ht="66" thickBot="1">
      <c r="A873" s="77">
        <v>1033</v>
      </c>
      <c r="B873" s="225" t="s">
        <v>999</v>
      </c>
    </row>
    <row r="874" spans="1:2" ht="93" thickBot="1">
      <c r="A874" s="77">
        <v>1034</v>
      </c>
      <c r="B874" s="226" t="s">
        <v>1001</v>
      </c>
    </row>
    <row r="875" spans="1:2" ht="26.25">
      <c r="A875" s="77">
        <v>1035</v>
      </c>
      <c r="B875" s="238" t="s">
        <v>1000</v>
      </c>
    </row>
    <row r="876" spans="1:2" ht="17.25">
      <c r="A876" s="77">
        <v>1036</v>
      </c>
      <c r="B876" s="239" t="s">
        <v>1015</v>
      </c>
    </row>
    <row r="877" spans="1:2" ht="15">
      <c r="A877" s="77">
        <v>1037</v>
      </c>
      <c r="B877" s="112" t="s">
        <v>1014</v>
      </c>
    </row>
    <row r="878" spans="1:2" ht="12.75">
      <c r="A878" s="77">
        <v>1038</v>
      </c>
      <c r="B878" s="227" t="s">
        <v>1132</v>
      </c>
    </row>
    <row r="879" spans="1:2" ht="15">
      <c r="A879" s="77">
        <v>1039</v>
      </c>
      <c r="B879" s="112" t="s">
        <v>1012</v>
      </c>
    </row>
    <row r="880" spans="1:2" ht="12.75">
      <c r="A880" s="77">
        <v>1040</v>
      </c>
      <c r="B880" s="227" t="s">
        <v>1011</v>
      </c>
    </row>
    <row r="881" spans="1:2" ht="30">
      <c r="A881" s="77">
        <v>1041</v>
      </c>
      <c r="B881" s="227" t="s">
        <v>1048</v>
      </c>
    </row>
    <row r="882" spans="1:2" ht="20.25">
      <c r="A882" s="77">
        <v>1042</v>
      </c>
      <c r="B882" s="227" t="s">
        <v>1040</v>
      </c>
    </row>
    <row r="883" spans="1:2" ht="12.75">
      <c r="A883" s="77">
        <v>1043</v>
      </c>
      <c r="B883" s="100" t="s">
        <v>1008</v>
      </c>
    </row>
    <row r="884" spans="1:2" ht="12.75">
      <c r="A884" s="77">
        <v>1044</v>
      </c>
      <c r="B884" s="229" t="s">
        <v>1133</v>
      </c>
    </row>
    <row r="885" spans="1:2" ht="20.25">
      <c r="A885" s="77">
        <v>1045</v>
      </c>
      <c r="B885" s="228" t="s">
        <v>1041</v>
      </c>
    </row>
    <row r="886" spans="1:2" ht="20.2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0.25">
      <c r="A890" s="77">
        <v>1050</v>
      </c>
      <c r="B890" s="228" t="s">
        <v>1042</v>
      </c>
    </row>
    <row r="891" spans="1:2" ht="12.75">
      <c r="A891" s="77">
        <v>1051</v>
      </c>
      <c r="B891" s="240" t="s">
        <v>1003</v>
      </c>
    </row>
    <row r="892" spans="1:2" ht="20.2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12.75">
      <c r="A896" s="77">
        <v>1056</v>
      </c>
      <c r="B896" s="228" t="s">
        <v>1047</v>
      </c>
    </row>
    <row r="897" spans="1:2" ht="12.75">
      <c r="A897" s="77">
        <v>1057</v>
      </c>
      <c r="B897" s="5" t="s">
        <v>1135</v>
      </c>
    </row>
    <row r="898" spans="1:2" ht="17.25">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9">
      <c r="A902" s="77">
        <v>1062</v>
      </c>
      <c r="B902" s="230" t="s">
        <v>1138</v>
      </c>
    </row>
    <row r="903" spans="1:2" ht="12.75">
      <c r="A903" s="77">
        <v>1063</v>
      </c>
      <c r="B903" s="241" t="s">
        <v>1139</v>
      </c>
    </row>
    <row r="904" spans="1:2" ht="12.75">
      <c r="A904" s="77">
        <v>1064</v>
      </c>
      <c r="B904" s="100" t="s">
        <v>1140</v>
      </c>
    </row>
    <row r="905" spans="1:2" ht="20.25">
      <c r="A905" s="77">
        <v>1065</v>
      </c>
      <c r="B905" s="242" t="s">
        <v>1141</v>
      </c>
    </row>
    <row r="906" spans="1:2" ht="12.75">
      <c r="A906" s="77">
        <v>1066</v>
      </c>
      <c r="B906" s="243" t="s">
        <v>1142</v>
      </c>
    </row>
    <row r="907" spans="1:2" ht="30">
      <c r="A907" s="77">
        <v>1067</v>
      </c>
      <c r="B907" s="244" t="s">
        <v>1143</v>
      </c>
    </row>
    <row r="908" spans="1:2" ht="12.75">
      <c r="A908" s="77">
        <v>1068</v>
      </c>
      <c r="B908" s="244" t="s">
        <v>1144</v>
      </c>
    </row>
    <row r="909" spans="1:2" ht="12.75">
      <c r="A909" s="77">
        <v>1069</v>
      </c>
      <c r="B909" s="243" t="s">
        <v>1145</v>
      </c>
    </row>
    <row r="910" spans="1:2" ht="40.5">
      <c r="A910" s="77">
        <v>1070</v>
      </c>
      <c r="B910" s="244" t="s">
        <v>1146</v>
      </c>
    </row>
    <row r="911" spans="1:2" ht="12.75">
      <c r="A911" s="77">
        <v>1071</v>
      </c>
      <c r="B911" s="243" t="s">
        <v>1147</v>
      </c>
    </row>
    <row r="912" spans="1:2" ht="30">
      <c r="A912" s="77">
        <v>1072</v>
      </c>
      <c r="B912" s="244" t="s">
        <v>1148</v>
      </c>
    </row>
    <row r="913" spans="1:2" ht="20.25">
      <c r="A913" s="77">
        <v>1073</v>
      </c>
      <c r="B913" s="243" t="s">
        <v>1149</v>
      </c>
    </row>
    <row r="914" spans="1:2" ht="12.75">
      <c r="A914" s="77">
        <v>1074</v>
      </c>
      <c r="B914" s="245" t="s">
        <v>1150</v>
      </c>
    </row>
    <row r="915" spans="1:2" ht="12.75">
      <c r="A915" s="77">
        <v>1075</v>
      </c>
      <c r="B915" s="245" t="s">
        <v>1151</v>
      </c>
    </row>
    <row r="916" spans="1:2" ht="20.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0.25">
      <c r="A923" s="77">
        <v>1083</v>
      </c>
      <c r="B923" s="242" t="s">
        <v>1159</v>
      </c>
    </row>
    <row r="924" spans="1:2" ht="12.75">
      <c r="A924" s="77">
        <v>1084</v>
      </c>
      <c r="B924" s="243" t="s">
        <v>1160</v>
      </c>
    </row>
    <row r="925" spans="1:2" ht="20.25">
      <c r="A925" s="77">
        <v>1085</v>
      </c>
      <c r="B925" s="244" t="s">
        <v>1161</v>
      </c>
    </row>
    <row r="926" spans="1:2" ht="12.75">
      <c r="A926" s="77">
        <v>1086</v>
      </c>
      <c r="B926" s="243" t="s">
        <v>1162</v>
      </c>
    </row>
    <row r="927" spans="1:2" ht="12.75">
      <c r="A927" s="77">
        <v>1087</v>
      </c>
      <c r="B927" s="244" t="s">
        <v>1163</v>
      </c>
    </row>
    <row r="928" spans="1:2" ht="20.25">
      <c r="A928" s="77">
        <v>1088</v>
      </c>
      <c r="B928" s="243" t="s">
        <v>1164</v>
      </c>
    </row>
    <row r="929" spans="1:2" ht="20.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0.25">
      <c r="A933" s="77">
        <v>1093</v>
      </c>
      <c r="B933" s="244" t="s">
        <v>1169</v>
      </c>
    </row>
    <row r="934" spans="1:2" ht="20.25">
      <c r="A934" s="77">
        <v>1094</v>
      </c>
      <c r="B934" s="245" t="s">
        <v>1170</v>
      </c>
    </row>
    <row r="935" spans="1:2" ht="12.75">
      <c r="A935" s="77">
        <v>1095</v>
      </c>
      <c r="B935" s="245" t="s">
        <v>1171</v>
      </c>
    </row>
    <row r="936" spans="1:2" ht="20.25">
      <c r="A936" s="77">
        <v>1096</v>
      </c>
      <c r="B936" s="242" t="s">
        <v>1172</v>
      </c>
    </row>
    <row r="937" spans="1:2" ht="12.75">
      <c r="A937" s="77">
        <v>1097</v>
      </c>
      <c r="B937" s="247" t="s">
        <v>1173</v>
      </c>
    </row>
    <row r="938" spans="1:2" ht="39">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20.25">
      <c r="A942" s="77">
        <v>1102</v>
      </c>
      <c r="B942" s="242" t="s">
        <v>1178</v>
      </c>
    </row>
    <row r="943" spans="1:2" ht="12.75">
      <c r="A943" s="77">
        <v>1103</v>
      </c>
      <c r="B943" s="250" t="s">
        <v>1179</v>
      </c>
    </row>
    <row r="944" spans="1:2" ht="26.25">
      <c r="A944" s="77">
        <v>1104</v>
      </c>
      <c r="B944" s="241" t="s">
        <v>1180</v>
      </c>
    </row>
    <row r="945" spans="1:2" ht="20.25">
      <c r="A945" s="77">
        <v>1105</v>
      </c>
      <c r="B945" s="242" t="s">
        <v>1181</v>
      </c>
    </row>
    <row r="946" spans="1:2" ht="26.2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20.25">
      <c r="A957" s="77">
        <v>1117</v>
      </c>
      <c r="B957" s="255" t="s">
        <v>1193</v>
      </c>
    </row>
    <row r="958" spans="1:2" ht="20.25">
      <c r="A958" s="77">
        <v>1118</v>
      </c>
      <c r="B958" s="242" t="s">
        <v>1194</v>
      </c>
    </row>
    <row r="959" spans="1:2" ht="30">
      <c r="A959" s="77">
        <v>1119</v>
      </c>
      <c r="B959" s="242" t="s">
        <v>1195</v>
      </c>
    </row>
    <row r="960" spans="1:2" ht="12.75">
      <c r="A960" s="77">
        <v>1120</v>
      </c>
      <c r="B960" s="241" t="s">
        <v>1196</v>
      </c>
    </row>
    <row r="961" spans="1:2" ht="20.25">
      <c r="A961" s="77">
        <v>1121</v>
      </c>
      <c r="B961" s="227" t="s">
        <v>1197</v>
      </c>
    </row>
    <row r="962" spans="1:2" ht="20.25">
      <c r="A962" s="77">
        <v>1122</v>
      </c>
      <c r="B962" s="256" t="s">
        <v>1198</v>
      </c>
    </row>
    <row r="963" spans="1:2" ht="12.75">
      <c r="A963" s="77">
        <v>1123</v>
      </c>
      <c r="B963" s="242" t="s">
        <v>1199</v>
      </c>
    </row>
    <row r="964" spans="1:2" ht="12.75">
      <c r="A964" s="77">
        <v>1124</v>
      </c>
      <c r="B964" s="243" t="s">
        <v>1200</v>
      </c>
    </row>
    <row r="965" spans="1:2" ht="20.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0.25">
      <c r="A969" s="77">
        <v>1129</v>
      </c>
      <c r="B969" s="244" t="s">
        <v>1205</v>
      </c>
    </row>
    <row r="970" spans="1:2" ht="12.75">
      <c r="A970" s="77">
        <v>1130</v>
      </c>
      <c r="B970" s="243" t="s">
        <v>1206</v>
      </c>
    </row>
    <row r="971" spans="1:2" ht="20.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7.25">
      <c r="A975" s="77">
        <v>1135</v>
      </c>
      <c r="B975" s="257" t="s">
        <v>1211</v>
      </c>
    </row>
    <row r="976" spans="1:2" ht="39">
      <c r="A976" s="77">
        <v>1136</v>
      </c>
      <c r="B976" s="258" t="s">
        <v>1212</v>
      </c>
    </row>
    <row r="977" spans="1:2" ht="66">
      <c r="A977" s="77">
        <v>1137</v>
      </c>
      <c r="B977" s="258" t="s">
        <v>1213</v>
      </c>
    </row>
    <row r="978" spans="1:2" ht="26.25">
      <c r="A978" s="77">
        <v>1138</v>
      </c>
      <c r="B978" s="258" t="s">
        <v>1214</v>
      </c>
    </row>
    <row r="979" spans="1:2" ht="12.75">
      <c r="A979" s="77">
        <v>1139</v>
      </c>
      <c r="B979" s="259" t="s">
        <v>1215</v>
      </c>
    </row>
    <row r="980" spans="1:2" ht="12.75">
      <c r="A980" s="77">
        <v>1140</v>
      </c>
      <c r="B980" s="260" t="s">
        <v>1216</v>
      </c>
    </row>
    <row r="981" spans="1:2" ht="20.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12.7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6.2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6.2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26.25">
      <c r="A1003" s="77">
        <v>1163</v>
      </c>
      <c r="B1003" s="272" t="s">
        <v>1028</v>
      </c>
    </row>
    <row r="1004" spans="1:2" ht="30">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0.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
      <c r="A1014" s="77">
        <v>1174</v>
      </c>
      <c r="B1014" s="112" t="s">
        <v>1241</v>
      </c>
    </row>
    <row r="1015" spans="1:2" ht="12.75">
      <c r="A1015" s="77">
        <v>1175</v>
      </c>
      <c r="B1015" s="276" t="s">
        <v>1242</v>
      </c>
    </row>
    <row r="1016" spans="1:2" ht="12.75">
      <c r="A1016" s="77">
        <v>1176</v>
      </c>
      <c r="B1016" s="277" t="s">
        <v>1035</v>
      </c>
    </row>
    <row r="1017" spans="1:2" ht="20.25">
      <c r="A1017" s="77">
        <v>1177</v>
      </c>
      <c r="B1017" s="231" t="s">
        <v>1243</v>
      </c>
    </row>
    <row r="1018" spans="1:2" ht="20.25">
      <c r="A1018" s="77">
        <v>1178</v>
      </c>
      <c r="B1018" s="231" t="s">
        <v>1244</v>
      </c>
    </row>
    <row r="1019" spans="1:2" ht="12.75">
      <c r="A1019" s="77">
        <v>1179</v>
      </c>
      <c r="B1019" s="245" t="s">
        <v>1245</v>
      </c>
    </row>
    <row r="1020" spans="1:2" ht="12.75">
      <c r="A1020" s="77">
        <v>1180</v>
      </c>
      <c r="B1020" s="245" t="s">
        <v>1034</v>
      </c>
    </row>
    <row r="1021" spans="1:2" ht="20.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48.7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6.25">
      <c r="A1040" s="77">
        <v>1199</v>
      </c>
      <c r="B1040" s="284" t="s">
        <v>1095</v>
      </c>
    </row>
    <row r="1041" spans="1:2" ht="12.75">
      <c r="A1041" s="77">
        <v>1200</v>
      </c>
      <c r="B1041" s="221" t="s">
        <v>1069</v>
      </c>
    </row>
    <row r="1042" spans="1:2" ht="52.5">
      <c r="A1042" s="77">
        <v>1201</v>
      </c>
      <c r="B1042" s="221" t="s">
        <v>1105</v>
      </c>
    </row>
    <row r="1043" spans="1:2" ht="12.75">
      <c r="A1043" s="77">
        <v>1202</v>
      </c>
      <c r="B1043" s="70" t="s">
        <v>1070</v>
      </c>
    </row>
    <row r="1044" spans="1:2" ht="39">
      <c r="A1044" s="77">
        <v>1203</v>
      </c>
      <c r="B1044" s="221" t="s">
        <v>1071</v>
      </c>
    </row>
    <row r="1045" spans="1:2" ht="39">
      <c r="A1045" s="77">
        <v>1204</v>
      </c>
      <c r="B1045" s="221" t="s">
        <v>1072</v>
      </c>
    </row>
    <row r="1046" spans="1:2" ht="12.75">
      <c r="A1046" s="77">
        <v>1205</v>
      </c>
      <c r="B1046" s="285" t="s">
        <v>861</v>
      </c>
    </row>
    <row r="1047" spans="1:2" ht="12.75">
      <c r="A1047" s="77">
        <v>1206</v>
      </c>
      <c r="B1047" s="227" t="s">
        <v>1085</v>
      </c>
    </row>
    <row r="1048" spans="1:2" ht="12.75">
      <c r="A1048" s="77">
        <v>1207</v>
      </c>
      <c r="B1048" s="229" t="s">
        <v>1073</v>
      </c>
    </row>
    <row r="1049" spans="1:2" ht="20.25">
      <c r="A1049" s="77">
        <v>1208</v>
      </c>
      <c r="B1049" s="286" t="s">
        <v>1089</v>
      </c>
    </row>
    <row r="1050" spans="1:2" ht="12.75">
      <c r="A1050" s="77">
        <v>1209</v>
      </c>
      <c r="B1050" s="143" t="s">
        <v>1074</v>
      </c>
    </row>
    <row r="1051" spans="1:2" ht="12.75">
      <c r="A1051" s="77">
        <v>1210</v>
      </c>
      <c r="B1051" s="87" t="s">
        <v>1096</v>
      </c>
    </row>
    <row r="1052" spans="1:2" ht="39">
      <c r="A1052" s="77">
        <v>1211</v>
      </c>
      <c r="B1052" s="230" t="s">
        <v>1075</v>
      </c>
    </row>
    <row r="1053" spans="1:2" ht="12.75">
      <c r="A1053" s="77">
        <v>1212</v>
      </c>
      <c r="B1053" s="5" t="s">
        <v>1067</v>
      </c>
    </row>
    <row r="1054" spans="1:2" ht="15">
      <c r="A1054" s="77">
        <v>1213</v>
      </c>
      <c r="B1054" s="190" t="s">
        <v>1066</v>
      </c>
    </row>
    <row r="1055" spans="1:2" ht="51">
      <c r="A1055" s="77">
        <v>1214</v>
      </c>
      <c r="B1055" s="236" t="s">
        <v>1088</v>
      </c>
    </row>
    <row r="1056" spans="1:2" ht="20.25">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Māra Kompa</cp:lastModifiedBy>
  <cp:lastPrinted>2012-11-19T11:12:03Z</cp:lastPrinted>
  <dcterms:created xsi:type="dcterms:W3CDTF">2008-05-26T08:52:55Z</dcterms:created>
  <dcterms:modified xsi:type="dcterms:W3CDTF">2023-12-18T12:51:16Z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